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4985" windowHeight="11670"/>
  </bookViews>
  <sheets>
    <sheet name="封面（打印）" sheetId="16" r:id="rId1"/>
    <sheet name="工程量清单说明（打印）" sheetId="17" r:id="rId2"/>
    <sheet name="汇总表" sheetId="8" r:id="rId3"/>
    <sheet name="100章" sheetId="2" r:id="rId4"/>
    <sheet name="200章" sheetId="9" r:id="rId5"/>
    <sheet name="300章" sheetId="18" r:id="rId6"/>
    <sheet name="400章 " sheetId="19" r:id="rId7"/>
    <sheet name="600章" sheetId="20" r:id="rId8"/>
    <sheet name="700章" sheetId="21" r:id="rId9"/>
    <sheet name="800章" sheetId="22" r:id="rId10"/>
  </sheets>
  <definedNames>
    <definedName name="_xlnm._FilterDatabase" localSheetId="3" hidden="1">'100章'!$A$1:$F$29</definedName>
    <definedName name="_xlnm._FilterDatabase" localSheetId="4" hidden="1">'200章'!$D$1:$D$171</definedName>
    <definedName name="_xlnm._FilterDatabase" localSheetId="5" hidden="1">'300章'!$A$1:$F$73</definedName>
    <definedName name="_xlnm._FilterDatabase" localSheetId="6" hidden="1">'400章 '!$A$1:$F$128</definedName>
    <definedName name="_xlnm._FilterDatabase" localSheetId="7" hidden="1">'600章'!$A$1:$F$108</definedName>
    <definedName name="_xlnm._FilterDatabase" localSheetId="8" hidden="1">'700章'!$A$1:$F$74</definedName>
    <definedName name="_xlnm._FilterDatabase" localSheetId="9" hidden="1">'800章'!$A$1:$F$287</definedName>
    <definedName name="_xlnm.Print_Area" localSheetId="3">'100章'!$A$1:$F$29</definedName>
    <definedName name="_xlnm.Print_Area" localSheetId="4">'200章'!$A$1:$F$158</definedName>
    <definedName name="_xlnm.Print_Area" localSheetId="5">'300章'!$A$1:$F$73</definedName>
    <definedName name="_xlnm.Print_Area" localSheetId="6">'400章 '!$A$1:$F$128</definedName>
    <definedName name="_xlnm.Print_Area" localSheetId="7">'600章'!$A$1:$F$108</definedName>
    <definedName name="_xlnm.Print_Area" localSheetId="8">'700章'!$A$1:$F$74</definedName>
    <definedName name="_xlnm.Print_Area" localSheetId="9">'800章'!$A$1:$F$287</definedName>
    <definedName name="_xlnm.Print_Area" localSheetId="0">'封面（打印）'!$A$1:$F$17</definedName>
    <definedName name="_xlnm.Print_Area" localSheetId="1">'工程量清单说明（打印）'!$A$1:$E$15</definedName>
    <definedName name="_xlnm.Print_Area" localSheetId="2">汇总表!$A$1:$D$15</definedName>
    <definedName name="_xlnm.Print_Titles" localSheetId="3">'100章'!$1:$4</definedName>
    <definedName name="_xlnm.Print_Titles" localSheetId="4">'200章'!$1:$4</definedName>
    <definedName name="_xlnm.Print_Titles" localSheetId="5">'300章'!$1:$4</definedName>
    <definedName name="_xlnm.Print_Titles" localSheetId="6">'400章 '!$1:$4</definedName>
    <definedName name="_xlnm.Print_Titles" localSheetId="7">'600章'!$1:$4</definedName>
    <definedName name="_xlnm.Print_Titles" localSheetId="8">'700章'!$1:$4</definedName>
    <definedName name="_xlnm.Print_Titles" localSheetId="9">'800章'!$1:$4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<sst xmlns="http://schemas.openxmlformats.org/spreadsheetml/2006/main" count="3381" uniqueCount="2597">
  <si>
    <t>东莞市建设工程项目</t>
  </si>
  <si>
    <t>工 程 量 清 单 报 价 表</t>
  </si>
  <si>
    <r>
      <t>招标编号：</t>
    </r>
    <r>
      <rPr>
        <b/>
        <sz val="14"/>
        <rFont val="宋体"/>
        <charset val="134"/>
      </rPr>
      <t>SSASSO12600126</t>
    </r>
    <r>
      <rPr>
        <sz val="14"/>
        <rFont val="宋体"/>
        <charset val="134"/>
      </rPr>
      <t xml:space="preserve">  </t>
    </r>
  </si>
  <si>
    <r>
      <rPr>
        <sz val="14"/>
        <rFont val="宋体"/>
        <charset val="134"/>
      </rPr>
      <t>工程名称：</t>
    </r>
    <r>
      <rPr>
        <b/>
        <u/>
        <sz val="14"/>
        <rFont val="宋体"/>
        <charset val="134"/>
      </rPr>
      <t>石大路南延接深圳龙大高速段工程第二标段</t>
    </r>
  </si>
  <si>
    <r>
      <rPr>
        <sz val="14"/>
        <rFont val="宋体"/>
        <charset val="134"/>
      </rPr>
      <t>招 标 人：</t>
    </r>
    <r>
      <rPr>
        <b/>
        <u/>
        <sz val="14"/>
        <rFont val="宋体"/>
        <charset val="134"/>
      </rPr>
      <t>东莞市交通投资控股集团有限公司</t>
    </r>
  </si>
  <si>
    <r>
      <rPr>
        <sz val="14"/>
        <rFont val="宋体"/>
        <charset val="134"/>
      </rPr>
      <t>代 理 人：</t>
    </r>
    <r>
      <rPr>
        <b/>
        <u/>
        <sz val="14"/>
        <rFont val="宋体"/>
        <charset val="134"/>
      </rPr>
      <t xml:space="preserve">东莞市交易咨询服务有限公司 </t>
    </r>
  </si>
  <si>
    <r>
      <t>投标人：</t>
    </r>
    <r>
      <rPr>
        <u/>
        <sz val="14"/>
        <rFont val="宋体"/>
        <charset val="134"/>
      </rPr>
      <t xml:space="preserve">             </t>
    </r>
    <r>
      <rPr>
        <sz val="14"/>
        <rFont val="宋体"/>
        <charset val="134"/>
      </rPr>
      <t>（全称、盖公章）</t>
    </r>
  </si>
  <si>
    <r>
      <rPr>
        <sz val="14"/>
        <rFont val="宋体"/>
        <charset val="134"/>
      </rPr>
      <t>投标单位法定代表人或其授权代理人：</t>
    </r>
    <r>
      <rPr>
        <u/>
        <sz val="14"/>
        <rFont val="宋体"/>
        <charset val="134"/>
      </rPr>
      <t xml:space="preserve">            </t>
    </r>
    <r>
      <rPr>
        <sz val="14"/>
        <rFont val="宋体"/>
        <charset val="134"/>
      </rPr>
      <t>（签名）</t>
    </r>
  </si>
  <si>
    <r>
      <rPr>
        <sz val="11"/>
        <rFont val="宋体"/>
        <charset val="134"/>
        <scheme val="minor"/>
      </rPr>
      <t xml:space="preserve">1．工程量清单说明
1.1 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
1.2 本工程量清单应与招标文件中的投标人须知、通用合同条款、专用合同条款、技术规范、工程量清单计量规则及图纸等一起阅读和理解。
1.3 本工程量清单中所列工程数量（除工程量清单计量规则的规定外）是估算的或设计的预计数量，仅作为投标报价的共同基础，不能作为最终结算与支付的依据。具体说明及要求详见招标文件第二章“投标人须知”第3.2款“投标报价”的有关规定。
1.4 工程量清单各章是按第八章“工程量清单计量与支付规则”的相应章次编号的，因此，工程量清单中各章的工程子目的范围与计量等应与“计量规则”相应章节的范围、计量与支付条款结合起来理解或解释。
1.5  对作业和材料的一般说明或规定，未重复写入工程量清单内，在给工程量清单各子目标价前，应参阅“工程量清单计量与支付规则”的有关内容。
1.6 工程量清单中所列工程量的变动，丝毫不会降低或影响合同条款的效力，也不免除承包人按规定的标准进行施工和修复缺陷的责任。
1.7 图纸中所列的工程数量表及数量汇总表仅是提供资料，不是工程量清单的外延。当图纸与工程量清单所列数量不一致时，以工程量清单所列数量作为报价的依据。
2. 投标报价说明
2.1 工程量清单中的每一子目须填入单价或价格，且只允许有一个报价。
2.2 除非合同另有规定，工程量清单中有标价的单价和总额价均已包括了为实施和完成合同工程所需的劳务、材料、机械、质检（自检）、安装、缺陷修复、管理、保险（建筑工程一切险及第三者责任险除外）、税费、利润等费用，以及合同明示或暗示的所有责任、义务和一般风险。
2.3最高限价中的工程量清单第100章的竣工文件费、施工环保费、工程管理软件、临时交通疏导设施费等费用已包含在相关费率中，上述细目，投标人在编制投标报价时应综合考虑予以报价（其中工程量清单第100章的竣工文件按工程量清单第200章至第1000章合计金额的2‰在工程量清单102-1中报价，施工环保费按工程量清单第200章至第1000章合计金额的3‰在工程量清单102-2中报价）。工程量清单中投标人没有填入单价或价格的子目，其费用视为已分摊在工程量清单中其他相关子目的单价或价格之中。投标人必须按监理人指令完成工程量清单中未填入单价或价格的子目及图纸中对应项目的所有工程内容。
2.4 符合合同条款规定的全部费用应认为已被计入有标价的工程量清单所列各子目之中，其费用应视为已分摊在本合同工程的有关子目的单价或总额价之中。
2.5 承包人用于本合同工程的各类装备的提供、运输、维护、拆卸、拼装等支付的费用，已包括在工程量清单的单价与总额价之中。
2.6 保险费的投保金额为以建筑安装工程费（不含设备费）为基数，保险费率为0.4%。工程量清单第100章内列有保险费的支付子目，投标人根据此保险费率计算出保险费，填入工程量清单。该保险费一般指建筑工程一切险及第三者责任险，除此以外，所投其他保险的保险费均由承包人承担并支付，不在报价中单列。
2.7安全生产费用说明
安全生产费用的管理，招标人将另行制订详细的安全生产费用管理办法，具体的安全生产费用计量、支付等管理以招标人另行制订的安全生产费用管理办法为准，请各投标人综合考虑相关风险，不得由此提出任何索赔。投标报价阶段，投标人无须填报安全生产经费，招标人单列安全生产经费，合同签署阶段加入合同总额中。
2.6 工程量清单中各项金额均以人民币（元）结算。
2.7 暂列金额（不含计日工总额）的数量及拟用子目的说明：无。
2.8 工程管理软件，对于工程量清单报价建筑安装工程费小于或等于3亿元的，工程管理软件费用按不低于30万元进行报价;对于建筑安装工程费大于3亿元的，工程管理软件费用按工程量清单报价建筑安装工程费的0.1%列。本项目实施计算机辅助管理，承包人必须接受并配置相应的设备、软件及专职管理人员，同时承担计算机辅助管理相关费用，该笔费用已包含在投标报价工程量清单相应工程管理软件费细目中。签订施工合同后根据承包人签订的软件使用协议等凭证支付给承包人。如果承包人实际支付的工程管理软件费大于投标报价，超出部分由承包人自行承担，发包人不再另行支付，包括但不限于项目计量支付、进度计划、造价台账系统、工程质量监督管理系统、档案管理系统、公文流转系统、广东省交通工程质量监督管理系统等管理软件的采购、更新和维护（以上使用的软件及系统等需获发包人认可），除此之外的承包人为管理需要而采购、更新和维护的其他一切软硬件等费用由承包人在本项目工程量清单其他子目中予以考虑，发包人不再另行支付。
2.9 通车前保洁及交通维护费用按50000元/公里固定报价。
3. 计日工说明
本款不适用。
4. 其他说明
4.1 工程量清单中各个细目的报价与计量支付原则，详见招标文件第八章的工程量清单计量规则。
4.2投标文件必须使用填妥报价的工程量固化清单电子文件直接打印成纸质版的工程量清单，并按要求签字盖章后扫描上传至投标文件中，具体详见招标文件第二章投标人须知第3.2.1项。
</t>
    </r>
    <r>
      <rPr>
        <b/>
        <sz val="11"/>
        <rFont val="宋体"/>
        <charset val="134"/>
        <scheme val="minor"/>
      </rPr>
      <t>4.3投标人报价不能超652607888元。</t>
    </r>
    <r>
      <rPr>
        <sz val="11"/>
        <rFont val="宋体"/>
        <charset val="134"/>
        <scheme val="minor"/>
      </rPr>
      <t xml:space="preserve">
5. 工程量清单
工程量清单详见招标人随招标文件补遗书一同发出的工程量固化清单电子文件。</t>
    </r>
  </si>
  <si>
    <t>法定代表人或其授权代理人签字：</t>
  </si>
  <si>
    <t xml:space="preserve">投标人盖单位公章：         </t>
  </si>
  <si>
    <t>工程量清单汇总表</t>
  </si>
  <si>
    <t>序  号</t>
  </si>
  <si>
    <t>章  次</t>
  </si>
  <si>
    <t>科  目  名  称</t>
  </si>
  <si>
    <t>金额(元)</t>
  </si>
  <si>
    <t>1</t>
  </si>
  <si>
    <t>第100章</t>
  </si>
  <si>
    <t>总则</t>
  </si>
  <si>
    <t>2</t>
  </si>
  <si>
    <t>第200章</t>
  </si>
  <si>
    <t>路基工程</t>
  </si>
  <si>
    <t>3</t>
  </si>
  <si>
    <t>第300章</t>
  </si>
  <si>
    <t>路面工程</t>
  </si>
  <si>
    <t>4</t>
  </si>
  <si>
    <t>第400章</t>
  </si>
  <si>
    <t>桥梁、涵洞工程</t>
  </si>
  <si>
    <t>5</t>
  </si>
  <si>
    <t>第500章</t>
  </si>
  <si>
    <t>隧道工程</t>
  </si>
  <si>
    <t>/</t>
  </si>
  <si>
    <t>6</t>
  </si>
  <si>
    <t>第600章</t>
  </si>
  <si>
    <t>交通安全设施</t>
  </si>
  <si>
    <t>7</t>
  </si>
  <si>
    <t>第700章</t>
  </si>
  <si>
    <t>绿化及环境保护工程</t>
  </si>
  <si>
    <t>8</t>
  </si>
  <si>
    <t>第800章</t>
  </si>
  <si>
    <t>管理、养护设施</t>
  </si>
  <si>
    <t>9</t>
  </si>
  <si>
    <t>第900章</t>
  </si>
  <si>
    <t>管理、养护及服务房屋</t>
  </si>
  <si>
    <t>10</t>
  </si>
  <si>
    <t>第1000章</t>
  </si>
  <si>
    <t>其他工程</t>
  </si>
  <si>
    <t>11</t>
  </si>
  <si>
    <t>各章清单合计</t>
  </si>
  <si>
    <t>投标报价(=11)</t>
  </si>
  <si>
    <t>工程量清单</t>
  </si>
  <si>
    <t>工程量清单　第100章  总则</t>
  </si>
  <si>
    <t>子目号</t>
  </si>
  <si>
    <t>子  目  名  称</t>
  </si>
  <si>
    <t>单位</t>
  </si>
  <si>
    <t>数量</t>
  </si>
  <si>
    <t>单价(元)</t>
  </si>
  <si>
    <t>合价(元)</t>
  </si>
  <si>
    <t>参考单价</t>
  </si>
  <si>
    <t>101-1</t>
  </si>
  <si>
    <t>保险费</t>
  </si>
  <si>
    <t>101-1-1</t>
  </si>
  <si>
    <t>建筑工程一切险和第三者责任险</t>
  </si>
  <si>
    <t>总额</t>
  </si>
  <si>
    <t>1.000</t>
  </si>
  <si>
    <t>1305799.00</t>
  </si>
  <si>
    <t>102</t>
  </si>
  <si>
    <t>工程管理</t>
  </si>
  <si>
    <t>102-1</t>
  </si>
  <si>
    <t>竣工文件</t>
  </si>
  <si>
    <t>102-2</t>
  </si>
  <si>
    <t>施工环保费（含扬尘污染防治费用）</t>
  </si>
  <si>
    <t>102-3</t>
  </si>
  <si>
    <t>安全生产费</t>
  </si>
  <si>
    <t>单列</t>
  </si>
  <si>
    <t>102-4</t>
  </si>
  <si>
    <t>工程管理软件</t>
  </si>
  <si>
    <t>按建安费的0.1%报价（超3亿元）</t>
  </si>
  <si>
    <t>102-5</t>
  </si>
  <si>
    <t>交通管制经费</t>
  </si>
  <si>
    <t>102-5-1</t>
  </si>
  <si>
    <t>交通组织协管及协调费</t>
  </si>
  <si>
    <t>48000.00</t>
  </si>
  <si>
    <t>102-5-2</t>
  </si>
  <si>
    <t>临时交通疏导设施费</t>
  </si>
  <si>
    <r>
      <rPr>
        <sz val="10"/>
        <color rgb="FFFF0000"/>
        <rFont val="宋体"/>
        <charset val="134"/>
      </rPr>
      <t>按</t>
    </r>
    <r>
      <rPr>
        <sz val="10"/>
        <color rgb="FFFF0000"/>
        <rFont val="Arial Narrow"/>
        <charset val="134"/>
      </rPr>
      <t>50000</t>
    </r>
    <r>
      <rPr>
        <sz val="10"/>
        <color rgb="FFFF0000"/>
        <rFont val="宋体"/>
        <charset val="134"/>
      </rPr>
      <t>元</t>
    </r>
    <r>
      <rPr>
        <sz val="10"/>
        <color rgb="FFFF0000"/>
        <rFont val="Arial Narrow"/>
        <charset val="134"/>
      </rPr>
      <t>/</t>
    </r>
    <r>
      <rPr>
        <sz val="10"/>
        <color rgb="FFFF0000"/>
        <rFont val="宋体"/>
        <charset val="134"/>
      </rPr>
      <t>公里固定报价</t>
    </r>
  </si>
  <si>
    <t>102-5-4</t>
  </si>
  <si>
    <t>保通棚洞</t>
  </si>
  <si>
    <t>m2</t>
  </si>
  <si>
    <t>1605.000</t>
  </si>
  <si>
    <t>623.92</t>
  </si>
  <si>
    <t>102-6</t>
  </si>
  <si>
    <t>施工围挡</t>
  </si>
  <si>
    <t>102-6-1</t>
  </si>
  <si>
    <t>装配式H型钢结构围挡（涉路围挡A2型）</t>
  </si>
  <si>
    <t>m</t>
  </si>
  <si>
    <t>9118.000</t>
  </si>
  <si>
    <t>262.00</t>
  </si>
  <si>
    <t>102-7</t>
  </si>
  <si>
    <t>通车前保洁及交通维护费用</t>
  </si>
  <si>
    <t>103-1</t>
  </si>
  <si>
    <t>临时道路、便桥工程</t>
  </si>
  <si>
    <t>103-1-1</t>
  </si>
  <si>
    <t>临时道路修建、养护与拆除（包括原有道路的养护费）</t>
  </si>
  <si>
    <t>3624147.00</t>
  </si>
  <si>
    <t>103-2</t>
  </si>
  <si>
    <t>临时用地</t>
  </si>
  <si>
    <t>103-2-1</t>
  </si>
  <si>
    <t>驻地等其他临时用地</t>
  </si>
  <si>
    <t>2001240.00</t>
  </si>
  <si>
    <t>103-3</t>
  </si>
  <si>
    <t>临时供电设施</t>
  </si>
  <si>
    <t>103-3-1</t>
  </si>
  <si>
    <t>设施架设、拆除</t>
  </si>
  <si>
    <t>549543.00</t>
  </si>
  <si>
    <t>104-1</t>
  </si>
  <si>
    <t>承包人驻地建设</t>
  </si>
  <si>
    <t>104-1-1</t>
  </si>
  <si>
    <t>11016505.00</t>
  </si>
  <si>
    <t>104-1-2</t>
  </si>
  <si>
    <t>水泥混凝土拌合设施安拆及场地处理</t>
  </si>
  <si>
    <t>279950.00</t>
  </si>
  <si>
    <t>104-1-4</t>
  </si>
  <si>
    <t>水泥稳定土拌和站安拆及场地处理</t>
  </si>
  <si>
    <t>503399.00</t>
  </si>
  <si>
    <t>清单  第 100 章合计   人民币</t>
  </si>
  <si>
    <r>
      <rPr>
        <b/>
        <sz val="14"/>
        <color rgb="FF000000"/>
        <rFont val="宋体"/>
        <charset val="134"/>
      </rPr>
      <t>工程量清单　第</t>
    </r>
    <r>
      <rPr>
        <b/>
        <sz val="14"/>
        <color rgb="FF000000"/>
        <rFont val="smartSimSun"/>
        <charset val="134"/>
      </rPr>
      <t>200</t>
    </r>
    <r>
      <rPr>
        <b/>
        <sz val="14"/>
        <color rgb="FF000000"/>
        <rFont val="宋体"/>
        <charset val="134"/>
      </rPr>
      <t>章</t>
    </r>
    <r>
      <rPr>
        <b/>
        <sz val="14"/>
        <color rgb="FF000000"/>
        <rFont val="smartSimSun"/>
        <charset val="134"/>
      </rPr>
      <t xml:space="preserve">  </t>
    </r>
    <r>
      <rPr>
        <b/>
        <sz val="14"/>
        <color rgb="FF000000"/>
        <rFont val="宋体"/>
        <charset val="134"/>
      </rPr>
      <t>路基工程</t>
    </r>
  </si>
  <si>
    <t>202-1</t>
  </si>
  <si>
    <t>清理与掘除</t>
  </si>
  <si>
    <t>202-1-1</t>
  </si>
  <si>
    <t>清理现场</t>
  </si>
  <si>
    <t>35732.500</t>
  </si>
  <si>
    <t>20.68</t>
  </si>
  <si>
    <t>202-1-2</t>
  </si>
  <si>
    <t>砍伐树木（含树穴、树木回收）</t>
  </si>
  <si>
    <t>棵</t>
  </si>
  <si>
    <t>69987.000</t>
  </si>
  <si>
    <t>15.49</t>
  </si>
  <si>
    <t>202-2</t>
  </si>
  <si>
    <t>挖除旧路面</t>
  </si>
  <si>
    <t>202-2-1</t>
  </si>
  <si>
    <t>挖除水泥混凝土路面</t>
  </si>
  <si>
    <t>202-2-1-23</t>
  </si>
  <si>
    <t>挖除260mm厚水泥混凝土路面</t>
  </si>
  <si>
    <t>71390.000</t>
  </si>
  <si>
    <t>28.48</t>
  </si>
  <si>
    <t>202-2-2</t>
  </si>
  <si>
    <t>挖除沥青混凝土路面</t>
  </si>
  <si>
    <t>202-2-2-15</t>
  </si>
  <si>
    <t>挖除150mm厚沥青混凝土路面</t>
  </si>
  <si>
    <t>768.300</t>
  </si>
  <si>
    <t>13.06</t>
  </si>
  <si>
    <t>202-2-4</t>
  </si>
  <si>
    <t>挖除各类稳定土基层</t>
  </si>
  <si>
    <t>202-2-4-1</t>
  </si>
  <si>
    <t>挖除不等厚的稳定土基层</t>
  </si>
  <si>
    <t>m3</t>
  </si>
  <si>
    <t>21463.300</t>
  </si>
  <si>
    <t>26.33</t>
  </si>
  <si>
    <t>202-3</t>
  </si>
  <si>
    <t>拆除结构物</t>
  </si>
  <si>
    <t>202-3-1</t>
  </si>
  <si>
    <t>拆除钢筋混凝土结构</t>
  </si>
  <si>
    <t>202-3-1-1</t>
  </si>
  <si>
    <t>拆除钢筋混凝土护栏</t>
  </si>
  <si>
    <t>3845.040</t>
  </si>
  <si>
    <t>593.95</t>
  </si>
  <si>
    <t>202-3-2</t>
  </si>
  <si>
    <t>拆除混凝土结构（人行道、侧石）</t>
  </si>
  <si>
    <t>18801.700</t>
  </si>
  <si>
    <t>36.68</t>
  </si>
  <si>
    <t>202-3-4</t>
  </si>
  <si>
    <t>拆除标志、标牌</t>
  </si>
  <si>
    <t>块</t>
  </si>
  <si>
    <t>144.000</t>
  </si>
  <si>
    <t>200.00</t>
  </si>
  <si>
    <t>202-3-6</t>
  </si>
  <si>
    <t>拆除波形护栏</t>
  </si>
  <si>
    <t>202-3-6-1</t>
  </si>
  <si>
    <t>拆除人行栏杆</t>
  </si>
  <si>
    <t>7064.000</t>
  </si>
  <si>
    <t>23.14</t>
  </si>
  <si>
    <t>203-1</t>
  </si>
  <si>
    <t>路基挖方</t>
  </si>
  <si>
    <t>203-1-1</t>
  </si>
  <si>
    <t>挖土方</t>
  </si>
  <si>
    <t>203-1-1-1</t>
  </si>
  <si>
    <t>挖弃土方</t>
  </si>
  <si>
    <t>343662.130</t>
  </si>
  <si>
    <t>67.43</t>
  </si>
  <si>
    <t>203-1-1-2</t>
  </si>
  <si>
    <t>挖利用土方</t>
  </si>
  <si>
    <t>580810.293</t>
  </si>
  <si>
    <t>8.35</t>
  </si>
  <si>
    <t>203-1-2</t>
  </si>
  <si>
    <t>挖石方</t>
  </si>
  <si>
    <t>203-1-2-2</t>
  </si>
  <si>
    <t>挖利用石方</t>
  </si>
  <si>
    <t>203-1-2-2-1</t>
  </si>
  <si>
    <t>50096.000</t>
  </si>
  <si>
    <t>35.20</t>
  </si>
  <si>
    <t>203-1-3</t>
  </si>
  <si>
    <t>挖除非适用材料（不含淤泥）</t>
  </si>
  <si>
    <t>64535.900</t>
  </si>
  <si>
    <t>66.77</t>
  </si>
  <si>
    <t>203-1-4</t>
  </si>
  <si>
    <t>挖淤泥（含抽水及围堰）</t>
  </si>
  <si>
    <t>4922.070</t>
  </si>
  <si>
    <t>93.42</t>
  </si>
  <si>
    <t>203-2</t>
  </si>
  <si>
    <t>改河、改渠、改路挖方</t>
  </si>
  <si>
    <t>203-2-1</t>
  </si>
  <si>
    <t>203-2-1-1</t>
  </si>
  <si>
    <t>4424.200</t>
  </si>
  <si>
    <t>67.16</t>
  </si>
  <si>
    <t>203-2-1-2</t>
  </si>
  <si>
    <t>363.300</t>
  </si>
  <si>
    <t>2.99</t>
  </si>
  <si>
    <t>203-4</t>
  </si>
  <si>
    <t>沟槽挖运土方</t>
  </si>
  <si>
    <t>203-4-1</t>
  </si>
  <si>
    <t>沟槽挖土方</t>
  </si>
  <si>
    <t>13245.960</t>
  </si>
  <si>
    <t>3.13</t>
  </si>
  <si>
    <t>203-4-2</t>
  </si>
  <si>
    <t>沟槽运土方</t>
  </si>
  <si>
    <t>9294.960</t>
  </si>
  <si>
    <t>64.03</t>
  </si>
  <si>
    <t>204-1</t>
  </si>
  <si>
    <t>路基填筑</t>
  </si>
  <si>
    <t>204-1-2</t>
  </si>
  <si>
    <t>利用土方</t>
  </si>
  <si>
    <t>418486.233</t>
  </si>
  <si>
    <t>6.00</t>
  </si>
  <si>
    <t>204-1-7</t>
  </si>
  <si>
    <t>结构物台背回填</t>
  </si>
  <si>
    <t>204-1-7-1</t>
  </si>
  <si>
    <t>回填石屑</t>
  </si>
  <si>
    <t>204-1-7-1-1</t>
  </si>
  <si>
    <t>14696.330</t>
  </si>
  <si>
    <t>100.58</t>
  </si>
  <si>
    <t>204-1-7-5</t>
  </si>
  <si>
    <t>回填土方</t>
  </si>
  <si>
    <t>8039.300</t>
  </si>
  <si>
    <t>9.18</t>
  </si>
  <si>
    <t>204-1-7-6</t>
  </si>
  <si>
    <t>封层土</t>
  </si>
  <si>
    <t>3907.100</t>
  </si>
  <si>
    <t>6.21</t>
  </si>
  <si>
    <t>204-1-7-7</t>
  </si>
  <si>
    <t>粘性土包边</t>
  </si>
  <si>
    <t>1120.140</t>
  </si>
  <si>
    <t>27.17</t>
  </si>
  <si>
    <t>204-1-8</t>
  </si>
  <si>
    <t>锥坡及台前溜坡填土</t>
  </si>
  <si>
    <t>767.480</t>
  </si>
  <si>
    <t>89.94</t>
  </si>
  <si>
    <t>204-1-11</t>
  </si>
  <si>
    <t>换填碎石</t>
  </si>
  <si>
    <t>204-1-11-1</t>
  </si>
  <si>
    <t>换填碎石(利用加工碎石再生料)</t>
  </si>
  <si>
    <t>69649.230</t>
  </si>
  <si>
    <t>79.64</t>
  </si>
  <si>
    <t>204-1-14</t>
  </si>
  <si>
    <t>换填片石</t>
  </si>
  <si>
    <t>9844.130</t>
  </si>
  <si>
    <t>99.03</t>
  </si>
  <si>
    <t>204-1-15</t>
  </si>
  <si>
    <t>换填砂</t>
  </si>
  <si>
    <t>23.600</t>
  </si>
  <si>
    <t>234.32</t>
  </si>
  <si>
    <t>204-1-16</t>
  </si>
  <si>
    <t>换填石屑</t>
  </si>
  <si>
    <t>8420.650</t>
  </si>
  <si>
    <t>97.36</t>
  </si>
  <si>
    <t>205-1</t>
  </si>
  <si>
    <t>软土地基处理</t>
  </si>
  <si>
    <t>205-1-2</t>
  </si>
  <si>
    <t>软基垫层</t>
  </si>
  <si>
    <t>205-1-2-2</t>
  </si>
  <si>
    <t>碎石垫层</t>
  </si>
  <si>
    <t>17188.700</t>
  </si>
  <si>
    <t>143.55</t>
  </si>
  <si>
    <t>205-1-2-3</t>
  </si>
  <si>
    <t>包边粘性土</t>
  </si>
  <si>
    <t>589.700</t>
  </si>
  <si>
    <t>27.19</t>
  </si>
  <si>
    <t>205-1-15</t>
  </si>
  <si>
    <t>土工格栅</t>
  </si>
  <si>
    <t>205-1-15-2</t>
  </si>
  <si>
    <t>双向格栅</t>
  </si>
  <si>
    <t>141531.249</t>
  </si>
  <si>
    <t>18.12</t>
  </si>
  <si>
    <t>205-1-20</t>
  </si>
  <si>
    <t>水泥搅拌桩</t>
  </si>
  <si>
    <t>205-1-20-3</t>
  </si>
  <si>
    <t>φ400-500mm水泥搅拌桩（水泥含量15%）</t>
  </si>
  <si>
    <t>165469.400</t>
  </si>
  <si>
    <t>49.26</t>
  </si>
  <si>
    <t>205-1-27</t>
  </si>
  <si>
    <t>冲击碾压20遍</t>
  </si>
  <si>
    <t>77723.827</t>
  </si>
  <si>
    <t>2.98</t>
  </si>
  <si>
    <t>206-1</t>
  </si>
  <si>
    <t>整修路拱</t>
  </si>
  <si>
    <t>km</t>
  </si>
  <si>
    <t>5.063</t>
  </si>
  <si>
    <t>5039.11</t>
  </si>
  <si>
    <t>206-2</t>
  </si>
  <si>
    <t>整修边坡</t>
  </si>
  <si>
    <t>38430.97</t>
  </si>
  <si>
    <t>207-1</t>
  </si>
  <si>
    <t>边沟</t>
  </si>
  <si>
    <t>207-1-4</t>
  </si>
  <si>
    <t>现浇混凝土边沟</t>
  </si>
  <si>
    <t>207-1-4-5</t>
  </si>
  <si>
    <t>C25现浇混凝土</t>
  </si>
  <si>
    <t>2140.400</t>
  </si>
  <si>
    <t>706.43</t>
  </si>
  <si>
    <t>207-2</t>
  </si>
  <si>
    <t>排水沟</t>
  </si>
  <si>
    <t>207-2-1</t>
  </si>
  <si>
    <t>浆砌片石排水沟</t>
  </si>
  <si>
    <t>191.700</t>
  </si>
  <si>
    <t>619.00</t>
  </si>
  <si>
    <t>207-2-4</t>
  </si>
  <si>
    <t>现浇混凝土排水沟</t>
  </si>
  <si>
    <t>207-2-4-4</t>
  </si>
  <si>
    <t>C20现浇混凝土</t>
  </si>
  <si>
    <t>149.600</t>
  </si>
  <si>
    <t>613.05</t>
  </si>
  <si>
    <t>207-2-4-5</t>
  </si>
  <si>
    <t>1656.100</t>
  </si>
  <si>
    <t>659.74</t>
  </si>
  <si>
    <t>207-2-5</t>
  </si>
  <si>
    <t>MU10砖</t>
  </si>
  <si>
    <t>71.400</t>
  </si>
  <si>
    <t>677.16</t>
  </si>
  <si>
    <t>207-3</t>
  </si>
  <si>
    <t>截水沟</t>
  </si>
  <si>
    <t>207-3-1</t>
  </si>
  <si>
    <t>浆砌片石截水沟</t>
  </si>
  <si>
    <t>1212.400</t>
  </si>
  <si>
    <t>377.08</t>
  </si>
  <si>
    <t>207-3-3</t>
  </si>
  <si>
    <t>混凝土预制块截水沟</t>
  </si>
  <si>
    <t>207-3-3-5</t>
  </si>
  <si>
    <t>C25混凝土预制块</t>
  </si>
  <si>
    <t>413.400</t>
  </si>
  <si>
    <t>965.61</t>
  </si>
  <si>
    <t>207-4</t>
  </si>
  <si>
    <t>急流槽或跌水</t>
  </si>
  <si>
    <t>207-4-3</t>
  </si>
  <si>
    <t>混凝土预制块急流槽</t>
  </si>
  <si>
    <t>207-4-3-5</t>
  </si>
  <si>
    <t>1472.100</t>
  </si>
  <si>
    <t>1069.18</t>
  </si>
  <si>
    <t>207-5</t>
  </si>
  <si>
    <t>路基盲（渗）沟</t>
  </si>
  <si>
    <t>207-5-1</t>
  </si>
  <si>
    <t>碎石料盲（渗）沟</t>
  </si>
  <si>
    <t>149.920</t>
  </si>
  <si>
    <t>378.16</t>
  </si>
  <si>
    <t>207-9</t>
  </si>
  <si>
    <t>边沟、排水沟盖板</t>
  </si>
  <si>
    <t>207-9-1</t>
  </si>
  <si>
    <t>盖板钢筋</t>
  </si>
  <si>
    <t>kg</t>
  </si>
  <si>
    <t>106576.000</t>
  </si>
  <si>
    <t>5.55</t>
  </si>
  <si>
    <t>207-9-5</t>
  </si>
  <si>
    <t>盖板C25混凝土</t>
  </si>
  <si>
    <t>31.300</t>
  </si>
  <si>
    <t>866.04</t>
  </si>
  <si>
    <t>207-9-6</t>
  </si>
  <si>
    <t>盖板C30混凝土</t>
  </si>
  <si>
    <t>844.738</t>
  </si>
  <si>
    <t>1000.90</t>
  </si>
  <si>
    <t>207-10</t>
  </si>
  <si>
    <t>路基排水管</t>
  </si>
  <si>
    <t>207-10-1</t>
  </si>
  <si>
    <t>钢筋混凝土排水管</t>
  </si>
  <si>
    <t>207-10-1-2</t>
  </si>
  <si>
    <t>φ200-300mm</t>
  </si>
  <si>
    <t>1489.000</t>
  </si>
  <si>
    <t>115.75</t>
  </si>
  <si>
    <t>207-10-1-3</t>
  </si>
  <si>
    <t>φ300-400mm</t>
  </si>
  <si>
    <t>21.000</t>
  </si>
  <si>
    <t>186.10</t>
  </si>
  <si>
    <t>207-10-1-5</t>
  </si>
  <si>
    <t>φ500-600mm</t>
  </si>
  <si>
    <t>2409.000</t>
  </si>
  <si>
    <t>313.24</t>
  </si>
  <si>
    <t>207-10-1-7</t>
  </si>
  <si>
    <t>φ700-800mm</t>
  </si>
  <si>
    <t>504.000</t>
  </si>
  <si>
    <t>512.85</t>
  </si>
  <si>
    <t>207-10-2</t>
  </si>
  <si>
    <t>PVC排水管</t>
  </si>
  <si>
    <t>207-10-2-2</t>
  </si>
  <si>
    <t>φ100mmPVC排水管</t>
  </si>
  <si>
    <t>471.700</t>
  </si>
  <si>
    <t>24.06</t>
  </si>
  <si>
    <t>207-10-4</t>
  </si>
  <si>
    <t>HDPE中空壁缠绕管</t>
  </si>
  <si>
    <t>207-10-4-3</t>
  </si>
  <si>
    <t>φ400mm</t>
  </si>
  <si>
    <t>52.000</t>
  </si>
  <si>
    <t>212.13</t>
  </si>
  <si>
    <t>207-10-7</t>
  </si>
  <si>
    <t>塑料硬式透水管</t>
  </si>
  <si>
    <t>207-10-7-2</t>
  </si>
  <si>
    <t>φ11cmPE硬式透水管</t>
  </si>
  <si>
    <t>934.250</t>
  </si>
  <si>
    <t>42.72</t>
  </si>
  <si>
    <t>207-11</t>
  </si>
  <si>
    <t>集水井</t>
  </si>
  <si>
    <t>207-11-1</t>
  </si>
  <si>
    <t>路基集水井</t>
  </si>
  <si>
    <t>座</t>
  </si>
  <si>
    <t>33.000</t>
  </si>
  <si>
    <t>584.61</t>
  </si>
  <si>
    <t>207-14</t>
  </si>
  <si>
    <t>检查井</t>
  </si>
  <si>
    <t>207-14-1</t>
  </si>
  <si>
    <t>混凝土雨水检查井</t>
  </si>
  <si>
    <t>207-14-1-1</t>
  </si>
  <si>
    <t>Ф1000钢筋混凝土雨水检查井</t>
  </si>
  <si>
    <t>84.000</t>
  </si>
  <si>
    <t>3404.42</t>
  </si>
  <si>
    <t>207-14-1-2</t>
  </si>
  <si>
    <t>Ф1250钢筋混凝土雨水检查井</t>
  </si>
  <si>
    <t>19.000</t>
  </si>
  <si>
    <t>4842.42</t>
  </si>
  <si>
    <t>207-14-2</t>
  </si>
  <si>
    <t>混凝土污水检查井</t>
  </si>
  <si>
    <t>207-14-2-1</t>
  </si>
  <si>
    <t>4.000</t>
  </si>
  <si>
    <t>4600.00</t>
  </si>
  <si>
    <t>207-14-3</t>
  </si>
  <si>
    <t>砖砌雨水检查井</t>
  </si>
  <si>
    <t>207-14-3-7</t>
  </si>
  <si>
    <t>Φ700砖砌雨水检查井</t>
  </si>
  <si>
    <t>222.000</t>
  </si>
  <si>
    <t>2112.56</t>
  </si>
  <si>
    <t>207-22</t>
  </si>
  <si>
    <t>八字式出水口</t>
  </si>
  <si>
    <t>207-22-2</t>
  </si>
  <si>
    <t>混凝土八字式出水口</t>
  </si>
  <si>
    <t>207-22-2-6</t>
  </si>
  <si>
    <t>D600混凝土八字式出水口</t>
  </si>
  <si>
    <t>7.000</t>
  </si>
  <si>
    <t>7324.14</t>
  </si>
  <si>
    <t>207-22-2-8</t>
  </si>
  <si>
    <t>D800混凝土八字式出水口</t>
  </si>
  <si>
    <t>9431.00</t>
  </si>
  <si>
    <t>207-24</t>
  </si>
  <si>
    <t>雨水口</t>
  </si>
  <si>
    <t>207-24-1</t>
  </si>
  <si>
    <t>双篦雨水口</t>
  </si>
  <si>
    <t>48.000</t>
  </si>
  <si>
    <t>743.38</t>
  </si>
  <si>
    <t>207-27</t>
  </si>
  <si>
    <t>拆除排水管</t>
  </si>
  <si>
    <t>207-27-2</t>
  </si>
  <si>
    <t>HDPE管排水管</t>
  </si>
  <si>
    <t>207-27-2-3</t>
  </si>
  <si>
    <t>40.000</t>
  </si>
  <si>
    <t>27.60</t>
  </si>
  <si>
    <t>208-1</t>
  </si>
  <si>
    <t>植物护坡</t>
  </si>
  <si>
    <t>208-1-1</t>
  </si>
  <si>
    <t>喷播草灌护坡</t>
  </si>
  <si>
    <t>26324.350</t>
  </si>
  <si>
    <t>15.12</t>
  </si>
  <si>
    <t>208-1-2</t>
  </si>
  <si>
    <t>三维植被网护坡</t>
  </si>
  <si>
    <t>54069.810</t>
  </si>
  <si>
    <t>56.04</t>
  </si>
  <si>
    <t>208-3</t>
  </si>
  <si>
    <t>浆砌片石护坡</t>
  </si>
  <si>
    <t>208-3-5</t>
  </si>
  <si>
    <t>M10浆砌片石基础</t>
  </si>
  <si>
    <t>283.200</t>
  </si>
  <si>
    <t>358.54</t>
  </si>
  <si>
    <t>208-4</t>
  </si>
  <si>
    <t>混凝土护坡</t>
  </si>
  <si>
    <t>208-4-3</t>
  </si>
  <si>
    <t>C20混凝土护坡</t>
  </si>
  <si>
    <t>208-4-3-4</t>
  </si>
  <si>
    <t>预制六棱砖护坡</t>
  </si>
  <si>
    <t>1046.20</t>
  </si>
  <si>
    <t>208-4-3-6</t>
  </si>
  <si>
    <t>片石砼护坡</t>
  </si>
  <si>
    <t>18.240</t>
  </si>
  <si>
    <t>561.57</t>
  </si>
  <si>
    <t>208-4-4</t>
  </si>
  <si>
    <t>C25混凝土护坡</t>
  </si>
  <si>
    <t>208-4-4-2</t>
  </si>
  <si>
    <t>拱形骨架护坡</t>
  </si>
  <si>
    <t>2061.510</t>
  </si>
  <si>
    <t>1080.76</t>
  </si>
  <si>
    <t>209-3</t>
  </si>
  <si>
    <t>混凝土挡土墙</t>
  </si>
  <si>
    <t>209-3-1</t>
  </si>
  <si>
    <t>挡墙混凝土</t>
  </si>
  <si>
    <t>209-3-1-7</t>
  </si>
  <si>
    <t>C25混凝土</t>
  </si>
  <si>
    <t>4630.100</t>
  </si>
  <si>
    <t>793.17</t>
  </si>
  <si>
    <t>209-3-1-8</t>
  </si>
  <si>
    <t>C30混凝土</t>
  </si>
  <si>
    <t>1284.500</t>
  </si>
  <si>
    <t>837.50</t>
  </si>
  <si>
    <t>209-3-2</t>
  </si>
  <si>
    <t>挡墙钢筋</t>
  </si>
  <si>
    <t>209-3-2-1</t>
  </si>
  <si>
    <t>普通钢筋</t>
  </si>
  <si>
    <t>76505.000</t>
  </si>
  <si>
    <t>5.28</t>
  </si>
  <si>
    <t>209-4</t>
  </si>
  <si>
    <t>挡土墙基础垫层</t>
  </si>
  <si>
    <t>209-4-2</t>
  </si>
  <si>
    <t>挡土墙基础碎石垫层</t>
  </si>
  <si>
    <t>74.200</t>
  </si>
  <si>
    <t>147.35</t>
  </si>
  <si>
    <t>209-4-3</t>
  </si>
  <si>
    <t>挡土墙基础混凝土垫层</t>
  </si>
  <si>
    <t>209-4-3-1</t>
  </si>
  <si>
    <t>C20混凝土</t>
  </si>
  <si>
    <t>96.000</t>
  </si>
  <si>
    <t>431.74</t>
  </si>
  <si>
    <t>212-3</t>
  </si>
  <si>
    <t>坡面防护</t>
  </si>
  <si>
    <t>212-3-1</t>
  </si>
  <si>
    <t>喷射混凝土</t>
  </si>
  <si>
    <t>212-3-1-3</t>
  </si>
  <si>
    <t>厚80mm以内喷射混凝土坡面防护</t>
  </si>
  <si>
    <t>5387.500</t>
  </si>
  <si>
    <t>80.82</t>
  </si>
  <si>
    <t>212-3-2</t>
  </si>
  <si>
    <t>钢筋</t>
  </si>
  <si>
    <t>17500.000</t>
  </si>
  <si>
    <t>6.96</t>
  </si>
  <si>
    <t>213-1</t>
  </si>
  <si>
    <t>预应力锚索</t>
  </si>
  <si>
    <t>213-1-1</t>
  </si>
  <si>
    <t>普通预应力钢绞线</t>
  </si>
  <si>
    <t>213-1-1-1</t>
  </si>
  <si>
    <t>4孔/束</t>
  </si>
  <si>
    <t>11498.000</t>
  </si>
  <si>
    <t>177.16</t>
  </si>
  <si>
    <t>213-3</t>
  </si>
  <si>
    <t>锚杆</t>
  </si>
  <si>
    <t>213-3-1</t>
  </si>
  <si>
    <t>普通钢筋锚杆</t>
  </si>
  <si>
    <t>213-3-1-1</t>
  </si>
  <si>
    <t>φ70mm以内普通钢筋锚杆</t>
  </si>
  <si>
    <t>6801.182</t>
  </si>
  <si>
    <t>94.97</t>
  </si>
  <si>
    <t>213-5</t>
  </si>
  <si>
    <t>框架梁、地梁、锚墩混凝土</t>
  </si>
  <si>
    <t>213-5-4</t>
  </si>
  <si>
    <t>1832.900</t>
  </si>
  <si>
    <t>780.10</t>
  </si>
  <si>
    <t>213-5-5</t>
  </si>
  <si>
    <t>C35混凝土</t>
  </si>
  <si>
    <t>985.700</t>
  </si>
  <si>
    <t>772.91</t>
  </si>
  <si>
    <t>213-6-1</t>
  </si>
  <si>
    <t>196022.000</t>
  </si>
  <si>
    <t>6.38</t>
  </si>
  <si>
    <t>214-2</t>
  </si>
  <si>
    <t>桩板式抗滑挡墙</t>
  </si>
  <si>
    <t>214-2-1</t>
  </si>
  <si>
    <t>挡土板混凝土</t>
  </si>
  <si>
    <t>214-2-1-4</t>
  </si>
  <si>
    <t>208.300</t>
  </si>
  <si>
    <t>727.77</t>
  </si>
  <si>
    <t>214-2-2</t>
  </si>
  <si>
    <t>锚固桩混凝土</t>
  </si>
  <si>
    <t>214-2-2-4</t>
  </si>
  <si>
    <t>1104.000</t>
  </si>
  <si>
    <t>939.26</t>
  </si>
  <si>
    <t>214-2-3</t>
  </si>
  <si>
    <t>锚固桩、挡土板钢筋</t>
  </si>
  <si>
    <t>166382.640</t>
  </si>
  <si>
    <t>5.21</t>
  </si>
  <si>
    <t>216-1</t>
  </si>
  <si>
    <t>钢板桩</t>
  </si>
  <si>
    <t>t</t>
  </si>
  <si>
    <t>511.200</t>
  </si>
  <si>
    <t>999.42</t>
  </si>
  <si>
    <t>清单  第 200 章合计   人民币</t>
  </si>
  <si>
    <r>
      <rPr>
        <b/>
        <sz val="14"/>
        <color rgb="FF000000"/>
        <rFont val="宋体"/>
        <charset val="134"/>
      </rPr>
      <t>工程量清单　第3</t>
    </r>
    <r>
      <rPr>
        <b/>
        <sz val="14"/>
        <color rgb="FF000000"/>
        <rFont val="smartSimSun"/>
        <charset val="134"/>
      </rPr>
      <t>00</t>
    </r>
    <r>
      <rPr>
        <b/>
        <sz val="14"/>
        <color rgb="FF000000"/>
        <rFont val="宋体"/>
        <charset val="134"/>
      </rPr>
      <t>章</t>
    </r>
    <r>
      <rPr>
        <b/>
        <sz val="14"/>
        <color rgb="FF000000"/>
        <rFont val="smartSimSun"/>
        <charset val="134"/>
      </rPr>
      <t xml:space="preserve">  </t>
    </r>
    <r>
      <rPr>
        <b/>
        <sz val="14"/>
        <color rgb="FF000000"/>
        <rFont val="宋体"/>
        <charset val="134"/>
      </rPr>
      <t>路面工程</t>
    </r>
  </si>
  <si>
    <t>302-1</t>
  </si>
  <si>
    <t>垫层</t>
  </si>
  <si>
    <t>302-1-1</t>
  </si>
  <si>
    <t>302-1-1-1</t>
  </si>
  <si>
    <t>厚150mm以内</t>
  </si>
  <si>
    <t>278063.000</t>
  </si>
  <si>
    <t>23.08</t>
  </si>
  <si>
    <t>304-1</t>
  </si>
  <si>
    <t>水泥稳定土底基层、基层</t>
  </si>
  <si>
    <t>304-1-2</t>
  </si>
  <si>
    <t>3-4%水泥含量稳定土底基层、基层</t>
  </si>
  <si>
    <t>304-1-2-2</t>
  </si>
  <si>
    <t>厚200mm</t>
  </si>
  <si>
    <t>203848.000</t>
  </si>
  <si>
    <t>47.40</t>
  </si>
  <si>
    <t>304-1-2-4</t>
  </si>
  <si>
    <t>厚300mm</t>
  </si>
  <si>
    <t>73628.000</t>
  </si>
  <si>
    <t>71.77</t>
  </si>
  <si>
    <t>304-1-3</t>
  </si>
  <si>
    <t>4-5%水泥含量稳定土底基层、基层</t>
  </si>
  <si>
    <t>304-1-3-2</t>
  </si>
  <si>
    <t>11310.000</t>
  </si>
  <si>
    <t>48.86</t>
  </si>
  <si>
    <t>304-1-3-4</t>
  </si>
  <si>
    <t>厚260mm</t>
  </si>
  <si>
    <t>73405.000</t>
  </si>
  <si>
    <t>64.76</t>
  </si>
  <si>
    <t>304-1-3-6</t>
  </si>
  <si>
    <t>厚360mm</t>
  </si>
  <si>
    <t>192312.000</t>
  </si>
  <si>
    <t>87.95</t>
  </si>
  <si>
    <t>306</t>
  </si>
  <si>
    <t>级配碎（砾）石底基层、基层</t>
  </si>
  <si>
    <t>306-3</t>
  </si>
  <si>
    <t>级配碎石基层</t>
  </si>
  <si>
    <t>306-3-1</t>
  </si>
  <si>
    <t>750.970</t>
  </si>
  <si>
    <t>307-2</t>
  </si>
  <si>
    <t>贫水泥混凝土基层</t>
  </si>
  <si>
    <t>307-2-10</t>
  </si>
  <si>
    <t>厚200mm贫水泥混凝土基层</t>
  </si>
  <si>
    <t>59400.000</t>
  </si>
  <si>
    <t>87.22</t>
  </si>
  <si>
    <t>307-2-16</t>
  </si>
  <si>
    <t>厚260mm贫水泥混凝土基层</t>
  </si>
  <si>
    <t>11222.000</t>
  </si>
  <si>
    <t>110.62</t>
  </si>
  <si>
    <t>307-2-20</t>
  </si>
  <si>
    <t>厚300mm贫水泥混凝土基层</t>
  </si>
  <si>
    <t>11060.000</t>
  </si>
  <si>
    <t>126.22</t>
  </si>
  <si>
    <t>308-1</t>
  </si>
  <si>
    <t>透层</t>
  </si>
  <si>
    <t>308-1-1</t>
  </si>
  <si>
    <t>透层（普通）</t>
  </si>
  <si>
    <t>276844.000</t>
  </si>
  <si>
    <t>3.10</t>
  </si>
  <si>
    <t>308-2</t>
  </si>
  <si>
    <t>黏层</t>
  </si>
  <si>
    <t>308-2-2</t>
  </si>
  <si>
    <t>改性乳化沥青粘层</t>
  </si>
  <si>
    <t>1271558.000</t>
  </si>
  <si>
    <t>1.92</t>
  </si>
  <si>
    <t>310-2</t>
  </si>
  <si>
    <t>封层</t>
  </si>
  <si>
    <t>310-2-6</t>
  </si>
  <si>
    <t>同步碎石封层</t>
  </si>
  <si>
    <t>307208.000</t>
  </si>
  <si>
    <t>8.75</t>
  </si>
  <si>
    <t>311-2</t>
  </si>
  <si>
    <t>中粒式改性沥青混合料</t>
  </si>
  <si>
    <t>311-2-6</t>
  </si>
  <si>
    <t>厚60mm</t>
  </si>
  <si>
    <t>542701.000</t>
  </si>
  <si>
    <t>77.01</t>
  </si>
  <si>
    <t>311-2-15</t>
  </si>
  <si>
    <t>厚150mm</t>
  </si>
  <si>
    <t>192.51</t>
  </si>
  <si>
    <t>311-3</t>
  </si>
  <si>
    <t>SMA路面</t>
  </si>
  <si>
    <t>311-3-4</t>
  </si>
  <si>
    <t>厚40mm</t>
  </si>
  <si>
    <t>693427.000</t>
  </si>
  <si>
    <t>66.34</t>
  </si>
  <si>
    <t>312-1</t>
  </si>
  <si>
    <t>普通水泥混凝土面板</t>
  </si>
  <si>
    <t>312-1-1</t>
  </si>
  <si>
    <t>普通水泥混凝土面板（按体积计）</t>
  </si>
  <si>
    <t>212.500</t>
  </si>
  <si>
    <t>434.97</t>
  </si>
  <si>
    <t>312-1-2</t>
  </si>
  <si>
    <t>厚200mm以内面板</t>
  </si>
  <si>
    <t>312-1-2-1</t>
  </si>
  <si>
    <t>200mm厚C30混凝土</t>
  </si>
  <si>
    <t>1001.300</t>
  </si>
  <si>
    <t>91.62</t>
  </si>
  <si>
    <t>312-1-8</t>
  </si>
  <si>
    <t>厚260mm面板</t>
  </si>
  <si>
    <t>15.000</t>
  </si>
  <si>
    <t>146.07</t>
  </si>
  <si>
    <t>312-1-12</t>
  </si>
  <si>
    <t>厚300mm面板</t>
  </si>
  <si>
    <t>474.000</t>
  </si>
  <si>
    <t>460.85</t>
  </si>
  <si>
    <t>312-1-22</t>
  </si>
  <si>
    <t>厚400mm面板</t>
  </si>
  <si>
    <t>182.500</t>
  </si>
  <si>
    <t>213.03</t>
  </si>
  <si>
    <t>312-2</t>
  </si>
  <si>
    <t>混凝土路面钢筋</t>
  </si>
  <si>
    <t>312-2-2</t>
  </si>
  <si>
    <t>HRB335</t>
  </si>
  <si>
    <t>17668.700</t>
  </si>
  <si>
    <t>5.31</t>
  </si>
  <si>
    <t>312-2-3</t>
  </si>
  <si>
    <t>CRB550</t>
  </si>
  <si>
    <t>9780.600</t>
  </si>
  <si>
    <t>5.04</t>
  </si>
  <si>
    <t>313-6</t>
  </si>
  <si>
    <t>混凝土路缘石</t>
  </si>
  <si>
    <t>313-6-1</t>
  </si>
  <si>
    <t>预制运输及安装块混凝土路缘石</t>
  </si>
  <si>
    <t>313-6-1-4</t>
  </si>
  <si>
    <t>2941.600</t>
  </si>
  <si>
    <t>1053.25</t>
  </si>
  <si>
    <t>313-6-4</t>
  </si>
  <si>
    <t>仿花岗岩护石</t>
  </si>
  <si>
    <t>313-6-4-2</t>
  </si>
  <si>
    <t>仿花岗岩护石（60x15x10）</t>
  </si>
  <si>
    <t>327.200</t>
  </si>
  <si>
    <t>1805.83</t>
  </si>
  <si>
    <t>313-6-5</t>
  </si>
  <si>
    <t>现浇混凝土路缘石基座</t>
  </si>
  <si>
    <t>313-6-5-4</t>
  </si>
  <si>
    <t>3541.700</t>
  </si>
  <si>
    <t>437.64</t>
  </si>
  <si>
    <t>313-7</t>
  </si>
  <si>
    <t>雨水箅子</t>
  </si>
  <si>
    <t>个</t>
  </si>
  <si>
    <t>912.000</t>
  </si>
  <si>
    <t>95.92</t>
  </si>
  <si>
    <t>313-8</t>
  </si>
  <si>
    <t>车止石</t>
  </si>
  <si>
    <t>1245.000</t>
  </si>
  <si>
    <t>398.37</t>
  </si>
  <si>
    <t>313-9</t>
  </si>
  <si>
    <t>树池</t>
  </si>
  <si>
    <t>155.000</t>
  </si>
  <si>
    <t>66.63</t>
  </si>
  <si>
    <t>313-9-1</t>
  </si>
  <si>
    <t>仿花岗岩砖</t>
  </si>
  <si>
    <t>313-9-1-1</t>
  </si>
  <si>
    <t>1.8cm 仿花岗岩陶瓷景观砖</t>
  </si>
  <si>
    <t>38300.000</t>
  </si>
  <si>
    <t>87.48</t>
  </si>
  <si>
    <t>313-9-1-2</t>
  </si>
  <si>
    <t>1.8cm 仿花岗岩陶瓷盲道砖</t>
  </si>
  <si>
    <t>4400.000</t>
  </si>
  <si>
    <t>93.04</t>
  </si>
  <si>
    <t>314-8</t>
  </si>
  <si>
    <t>路肩盲沟</t>
  </si>
  <si>
    <t>314-8-2</t>
  </si>
  <si>
    <t>碎石料路肩盲沟</t>
  </si>
  <si>
    <t>125.670</t>
  </si>
  <si>
    <t>1844.00</t>
  </si>
  <si>
    <t>316-2</t>
  </si>
  <si>
    <t>玻璃纤维格栅</t>
  </si>
  <si>
    <t>362.700</t>
  </si>
  <si>
    <t>18.14</t>
  </si>
  <si>
    <t>316-4</t>
  </si>
  <si>
    <t>水泥路面压浆</t>
  </si>
  <si>
    <t>45.000</t>
  </si>
  <si>
    <t>449.69</t>
  </si>
  <si>
    <t>316-5</t>
  </si>
  <si>
    <t>灌缝</t>
  </si>
  <si>
    <t>316-5-1</t>
  </si>
  <si>
    <t>沥青路面清缝灌缝</t>
  </si>
  <si>
    <t>8632.000</t>
  </si>
  <si>
    <t>4.03</t>
  </si>
  <si>
    <t>316-5-2</t>
  </si>
  <si>
    <t>水泥面板清缝灌缝</t>
  </si>
  <si>
    <t>863.200</t>
  </si>
  <si>
    <t>316-7</t>
  </si>
  <si>
    <t>铣刨沥青混凝土路面</t>
  </si>
  <si>
    <t>316-7-2</t>
  </si>
  <si>
    <t>铣刨沥青混凝土路面4cm厚</t>
  </si>
  <si>
    <t>135617.000</t>
  </si>
  <si>
    <t>2.91</t>
  </si>
  <si>
    <t>316-7-10</t>
  </si>
  <si>
    <t>铣刨沥青混凝土路面10cm厚</t>
  </si>
  <si>
    <t>64.000</t>
  </si>
  <si>
    <t>7.63</t>
  </si>
  <si>
    <t>316-7-18</t>
  </si>
  <si>
    <t>铣刨沥青混凝土路面18cm厚</t>
  </si>
  <si>
    <t>71499.000</t>
  </si>
  <si>
    <t>12.93</t>
  </si>
  <si>
    <t>316-17</t>
  </si>
  <si>
    <t>防裂卷材</t>
  </si>
  <si>
    <t>9317.400</t>
  </si>
  <si>
    <t>43.92</t>
  </si>
  <si>
    <t>317-2</t>
  </si>
  <si>
    <t>沥青路面热再生</t>
  </si>
  <si>
    <t>317-2-1</t>
  </si>
  <si>
    <t>8cm厚厂拌热再生粗粒式普通沥青混凝土AC-25C下面层</t>
  </si>
  <si>
    <t>21288.240</t>
  </si>
  <si>
    <t>802.07</t>
  </si>
  <si>
    <t>317-2-2</t>
  </si>
  <si>
    <t>5～13cm厚厂拌热再生粗粒式普通沥青混凝土AC-25C调平</t>
  </si>
  <si>
    <t>1052.000</t>
  </si>
  <si>
    <t>802.08</t>
  </si>
  <si>
    <t>317-2-9</t>
  </si>
  <si>
    <t>4cm厚厂拌热再生细粒式普通沥青混凝土AC-13C面层</t>
  </si>
  <si>
    <t>1190.560</t>
  </si>
  <si>
    <t>950.15</t>
  </si>
  <si>
    <t>清单  第 300 章合计   人民币</t>
  </si>
  <si>
    <r>
      <rPr>
        <b/>
        <sz val="14"/>
        <color rgb="FF000000"/>
        <rFont val="宋体"/>
        <charset val="134"/>
      </rPr>
      <t>工程量清单　第4</t>
    </r>
    <r>
      <rPr>
        <b/>
        <sz val="14"/>
        <color rgb="FF000000"/>
        <rFont val="smartSimSun"/>
        <charset val="134"/>
      </rPr>
      <t>00</t>
    </r>
    <r>
      <rPr>
        <b/>
        <sz val="14"/>
        <color rgb="FF000000"/>
        <rFont val="宋体"/>
        <charset val="134"/>
      </rPr>
      <t>章</t>
    </r>
    <r>
      <rPr>
        <b/>
        <sz val="14"/>
        <color rgb="FF000000"/>
        <rFont val="smartSimSun"/>
        <charset val="134"/>
      </rPr>
      <t xml:space="preserve">  </t>
    </r>
    <r>
      <rPr>
        <b/>
        <sz val="14"/>
        <color rgb="FF000000"/>
        <rFont val="宋体"/>
        <charset val="134"/>
      </rPr>
      <t>桥梁、涵洞工程</t>
    </r>
  </si>
  <si>
    <t>403-1</t>
  </si>
  <si>
    <t>基础钢筋（包括灌注桩、承台、支撑梁、基础系梁、沉桩、沉井等）</t>
  </si>
  <si>
    <t>403-1-1</t>
  </si>
  <si>
    <t>光圆钢筋（HPB235、HPB300）</t>
  </si>
  <si>
    <t>301490.540</t>
  </si>
  <si>
    <t>5.15</t>
  </si>
  <si>
    <t>403-1-2</t>
  </si>
  <si>
    <t>带肋钢筋（HRB335、HRB400）</t>
  </si>
  <si>
    <t>3387673.920</t>
  </si>
  <si>
    <t>5.07</t>
  </si>
  <si>
    <t>403-1-3</t>
  </si>
  <si>
    <t>钢筋网（D12）</t>
  </si>
  <si>
    <t>67956.200</t>
  </si>
  <si>
    <t>5.19</t>
  </si>
  <si>
    <t>403-1-4</t>
  </si>
  <si>
    <t>钢筋网（D8）</t>
  </si>
  <si>
    <t>4187.000</t>
  </si>
  <si>
    <t>403-2</t>
  </si>
  <si>
    <t>下部结构钢筋（包括墩柱、台身、盖梁、墩间系梁、耳背墙等）</t>
  </si>
  <si>
    <t>403-2-1</t>
  </si>
  <si>
    <t>23123.000</t>
  </si>
  <si>
    <t>5.30</t>
  </si>
  <si>
    <t>403-2-2</t>
  </si>
  <si>
    <t>3936023.360</t>
  </si>
  <si>
    <t>5.37</t>
  </si>
  <si>
    <t>403-2-5</t>
  </si>
  <si>
    <t>拼接钢材</t>
  </si>
  <si>
    <t>39988.360</t>
  </si>
  <si>
    <t>8.15</t>
  </si>
  <si>
    <t>403-3</t>
  </si>
  <si>
    <t>上部结构钢筋（包括现浇、预制梁板、整体化层、桥面连续、绞缝、桥面铺装等）</t>
  </si>
  <si>
    <t>403-3-1</t>
  </si>
  <si>
    <t>27846.200</t>
  </si>
  <si>
    <t>5.89</t>
  </si>
  <si>
    <t>403-3-2</t>
  </si>
  <si>
    <t>292925.300</t>
  </si>
  <si>
    <t>5.77</t>
  </si>
  <si>
    <t>403-4</t>
  </si>
  <si>
    <t>附属结构钢筋（包括缘石、人行道、防撞墙、栏杆、护栏、桥头搭板、枕梁、抗震挡块、支座垫石等）</t>
  </si>
  <si>
    <t>403-4-1</t>
  </si>
  <si>
    <t>935.000</t>
  </si>
  <si>
    <t>5.20</t>
  </si>
  <si>
    <t>403-4-2</t>
  </si>
  <si>
    <t>293112.720</t>
  </si>
  <si>
    <t>403-4-5</t>
  </si>
  <si>
    <t>1552.320</t>
  </si>
  <si>
    <t>6.19</t>
  </si>
  <si>
    <t>404-1</t>
  </si>
  <si>
    <t>干处挖土方</t>
  </si>
  <si>
    <t>21124.500</t>
  </si>
  <si>
    <t>51.21</t>
  </si>
  <si>
    <t>404-5</t>
  </si>
  <si>
    <t>589.977</t>
  </si>
  <si>
    <t>1835.32</t>
  </si>
  <si>
    <t>405-1</t>
  </si>
  <si>
    <t>陆上钻孔灌注桩</t>
  </si>
  <si>
    <t>405-1-1</t>
  </si>
  <si>
    <t>孔深60m以内的陆上钻孔灌注桩</t>
  </si>
  <si>
    <t>405-1-1-7</t>
  </si>
  <si>
    <t>桩径160cm</t>
  </si>
  <si>
    <t>14847.000</t>
  </si>
  <si>
    <t>2540.96</t>
  </si>
  <si>
    <t>405-1-1-9</t>
  </si>
  <si>
    <t>桩径180cm</t>
  </si>
  <si>
    <t>1258.000</t>
  </si>
  <si>
    <t>3044.15</t>
  </si>
  <si>
    <t>405-1-1-11</t>
  </si>
  <si>
    <t>桩径200cm</t>
  </si>
  <si>
    <t>158.000</t>
  </si>
  <si>
    <t>3515.19</t>
  </si>
  <si>
    <t>405-1-1-13</t>
  </si>
  <si>
    <t>桩径220cm</t>
  </si>
  <si>
    <t>60.000</t>
  </si>
  <si>
    <t>4640.55</t>
  </si>
  <si>
    <t>405-1-1-14</t>
  </si>
  <si>
    <t>永久钢护筒</t>
  </si>
  <si>
    <t>65.665</t>
  </si>
  <si>
    <t>6413.68</t>
  </si>
  <si>
    <t>410-1</t>
  </si>
  <si>
    <t>混凝土基础（包括支撑梁、桩基承台、基础系梁，但不包括桩基和沉井）</t>
  </si>
  <si>
    <t>410-1-2</t>
  </si>
  <si>
    <t>C20混凝土（垫层、封底）</t>
  </si>
  <si>
    <t>444.000</t>
  </si>
  <si>
    <t>477.68</t>
  </si>
  <si>
    <t>410-1-4</t>
  </si>
  <si>
    <t>10199.000</t>
  </si>
  <si>
    <t>589.49</t>
  </si>
  <si>
    <t>410-2</t>
  </si>
  <si>
    <t>混凝土下部结构（包括墩柱、台身、盖梁、墩间系梁、耳背墙等）</t>
  </si>
  <si>
    <t>410-2-2</t>
  </si>
  <si>
    <t>22.200</t>
  </si>
  <si>
    <t>477.57</t>
  </si>
  <si>
    <t>410-2-4</t>
  </si>
  <si>
    <t>133.400</t>
  </si>
  <si>
    <t>898.01</t>
  </si>
  <si>
    <t>410-2-6</t>
  </si>
  <si>
    <t>C40混凝土</t>
  </si>
  <si>
    <t>12226.400</t>
  </si>
  <si>
    <t>846.86</t>
  </si>
  <si>
    <t>410-2-8</t>
  </si>
  <si>
    <t>C50混凝土</t>
  </si>
  <si>
    <t>8953.300</t>
  </si>
  <si>
    <t>1319.86</t>
  </si>
  <si>
    <t>410-3</t>
  </si>
  <si>
    <t>现浇混凝土上部结构</t>
  </si>
  <si>
    <t>410-3-7</t>
  </si>
  <si>
    <t>C55微收缩混凝土</t>
  </si>
  <si>
    <t>16.400</t>
  </si>
  <si>
    <t>1058.17</t>
  </si>
  <si>
    <t>410-4</t>
  </si>
  <si>
    <t>安装混凝土上部结构</t>
  </si>
  <si>
    <t>410-4-1-1</t>
  </si>
  <si>
    <t>实心板安装</t>
  </si>
  <si>
    <t>410-4-1-1-1</t>
  </si>
  <si>
    <t>C55混凝土</t>
  </si>
  <si>
    <t>442.000</t>
  </si>
  <si>
    <t>1302.74</t>
  </si>
  <si>
    <t>410-6</t>
  </si>
  <si>
    <t>现浇混凝土附属结构</t>
  </si>
  <si>
    <t>410-6-4</t>
  </si>
  <si>
    <t>236.700</t>
  </si>
  <si>
    <t>723.77</t>
  </si>
  <si>
    <t>410-6-6</t>
  </si>
  <si>
    <t>55.250</t>
  </si>
  <si>
    <t>948.81</t>
  </si>
  <si>
    <t>410-6-8</t>
  </si>
  <si>
    <t>316.680</t>
  </si>
  <si>
    <t>1106.74</t>
  </si>
  <si>
    <t>411-5</t>
  </si>
  <si>
    <t>后张法预应力钢绞线</t>
  </si>
  <si>
    <t>506652.800</t>
  </si>
  <si>
    <t>10.82</t>
  </si>
  <si>
    <t>411-11</t>
  </si>
  <si>
    <t>橡胶缓冲块</t>
  </si>
  <si>
    <t>dm3</t>
  </si>
  <si>
    <t>799.600</t>
  </si>
  <si>
    <t>96.15</t>
  </si>
  <si>
    <t>412-4</t>
  </si>
  <si>
    <t>钢箱梁</t>
  </si>
  <si>
    <t>412-4-1</t>
  </si>
  <si>
    <t>钢箱梁（吊装 含防腐、油漆、剪力钉等）</t>
  </si>
  <si>
    <t>1233921.110</t>
  </si>
  <si>
    <t>13.90</t>
  </si>
  <si>
    <t>412-4-2</t>
  </si>
  <si>
    <t>钢箱梁（顶推法含防腐、油漆、剪力钉等）</t>
  </si>
  <si>
    <t>1803328.280</t>
  </si>
  <si>
    <t>14.12</t>
  </si>
  <si>
    <t>412-7-1</t>
  </si>
  <si>
    <t>桥梁钢防撞护栏</t>
  </si>
  <si>
    <t>412-7-1-1</t>
  </si>
  <si>
    <t>桥梁钢防撞护栏制造、安装</t>
  </si>
  <si>
    <t>115.491</t>
  </si>
  <si>
    <t>10376.71</t>
  </si>
  <si>
    <t>412-8</t>
  </si>
  <si>
    <t>钢混组合梁 含防腐、油漆、剪力钉等</t>
  </si>
  <si>
    <t>894665.200</t>
  </si>
  <si>
    <t>13.78</t>
  </si>
  <si>
    <t>412-9</t>
  </si>
  <si>
    <t>钢盖梁 含防腐、油漆等</t>
  </si>
  <si>
    <t>1033163.500</t>
  </si>
  <si>
    <t>14.38</t>
  </si>
  <si>
    <t>412-10</t>
  </si>
  <si>
    <t>钢墩柱 含防腐、油漆及剪力钉等</t>
  </si>
  <si>
    <t>412-10-1</t>
  </si>
  <si>
    <t>Q235B</t>
  </si>
  <si>
    <t>136235.300</t>
  </si>
  <si>
    <t>9.82</t>
  </si>
  <si>
    <t>415-2-2</t>
  </si>
  <si>
    <t>钢纤维混凝土桥面铺装</t>
  </si>
  <si>
    <t>415-2-2-1</t>
  </si>
  <si>
    <t>钢纤维混凝土桥面铺装(按体积计)</t>
  </si>
  <si>
    <t>415-2-2-1-6</t>
  </si>
  <si>
    <t>C50钢纤维砼 钢纤维含量60kg/m3</t>
  </si>
  <si>
    <t>803.610</t>
  </si>
  <si>
    <t>987.34</t>
  </si>
  <si>
    <t>415-3</t>
  </si>
  <si>
    <t>桥面防水层</t>
  </si>
  <si>
    <t>415-3-4</t>
  </si>
  <si>
    <t>无机分子防水涂料</t>
  </si>
  <si>
    <t>273761.000</t>
  </si>
  <si>
    <t>21.36</t>
  </si>
  <si>
    <t>415-6</t>
  </si>
  <si>
    <t>桥面铺装预处理</t>
  </si>
  <si>
    <t>415-6-1</t>
  </si>
  <si>
    <t>抛丸</t>
  </si>
  <si>
    <t>273486.000</t>
  </si>
  <si>
    <t>6.13</t>
  </si>
  <si>
    <t>416-1</t>
  </si>
  <si>
    <t>矩形板式橡胶支座</t>
  </si>
  <si>
    <t>416-1-2</t>
  </si>
  <si>
    <t>416-1-2-1</t>
  </si>
  <si>
    <t>350*450*99</t>
  </si>
  <si>
    <t>608.000</t>
  </si>
  <si>
    <t>1542.02</t>
  </si>
  <si>
    <t>416-1-2-2</t>
  </si>
  <si>
    <t>350*550*99</t>
  </si>
  <si>
    <t>1012.000</t>
  </si>
  <si>
    <t>1884.69</t>
  </si>
  <si>
    <t>416-1-2-3</t>
  </si>
  <si>
    <t>350*600*99</t>
  </si>
  <si>
    <t>22.000</t>
  </si>
  <si>
    <t>2056.00</t>
  </si>
  <si>
    <t>416-1-2-4</t>
  </si>
  <si>
    <t>400*600*99</t>
  </si>
  <si>
    <t>16.000</t>
  </si>
  <si>
    <t>2349.69</t>
  </si>
  <si>
    <t>416-6</t>
  </si>
  <si>
    <t>球形支座</t>
  </si>
  <si>
    <t>416-6-2</t>
  </si>
  <si>
    <t>支座反力4000KN</t>
  </si>
  <si>
    <t>416-6-2-1</t>
  </si>
  <si>
    <t>GQZ-4.0-GD</t>
  </si>
  <si>
    <t>2.000</t>
  </si>
  <si>
    <t>3826.50</t>
  </si>
  <si>
    <t>416-6-2-2</t>
  </si>
  <si>
    <t>GQZ-4.0-DX</t>
  </si>
  <si>
    <t>12.000</t>
  </si>
  <si>
    <t>5553.33</t>
  </si>
  <si>
    <t>416-6-2-3</t>
  </si>
  <si>
    <t>GQZ-4.0-SX</t>
  </si>
  <si>
    <t>14.000</t>
  </si>
  <si>
    <t>5385.21</t>
  </si>
  <si>
    <t>416-6-2-4</t>
  </si>
  <si>
    <t>GQZ-3.5-DX</t>
  </si>
  <si>
    <t>5553.50</t>
  </si>
  <si>
    <t>416-6-2-5</t>
  </si>
  <si>
    <t>GQZ-3.5-SX</t>
  </si>
  <si>
    <t>5385.25</t>
  </si>
  <si>
    <t>416-6-3</t>
  </si>
  <si>
    <t>支座反力5000KN</t>
  </si>
  <si>
    <t>416-6-3-1</t>
  </si>
  <si>
    <t>GQZ-5.0-DX</t>
  </si>
  <si>
    <t>7455.00</t>
  </si>
  <si>
    <t>416-6-5</t>
  </si>
  <si>
    <t>支座反力7000KN</t>
  </si>
  <si>
    <t>416-6-5-1</t>
  </si>
  <si>
    <t>GQZ-7.0-DX</t>
  </si>
  <si>
    <t>11213.50</t>
  </si>
  <si>
    <t>416-6-5-2</t>
  </si>
  <si>
    <t>GQZ-7.0-GD</t>
  </si>
  <si>
    <t>10825.50</t>
  </si>
  <si>
    <t>416-6-16</t>
  </si>
  <si>
    <t>支座反力18000KN</t>
  </si>
  <si>
    <t>416-6-16-1</t>
  </si>
  <si>
    <t>GQZ-17.5-GD</t>
  </si>
  <si>
    <t>33150.00</t>
  </si>
  <si>
    <t>417-2</t>
  </si>
  <si>
    <t>模数式伸缩装置</t>
  </si>
  <si>
    <t>417-2-1</t>
  </si>
  <si>
    <t>伸缩量80mm以内</t>
  </si>
  <si>
    <t>1028.590</t>
  </si>
  <si>
    <t>1668.52</t>
  </si>
  <si>
    <t>418-1</t>
  </si>
  <si>
    <t>排水管</t>
  </si>
  <si>
    <t>418-1-2</t>
  </si>
  <si>
    <t>PVC-U管</t>
  </si>
  <si>
    <t>418-1-2-4</t>
  </si>
  <si>
    <t>直径φ200mmPVC-U管</t>
  </si>
  <si>
    <t>501.900</t>
  </si>
  <si>
    <t>123.61</t>
  </si>
  <si>
    <t>418-1-4</t>
  </si>
  <si>
    <t>不锈钢管</t>
  </si>
  <si>
    <t>418-1-4-4</t>
  </si>
  <si>
    <t>304不锈钢管 φ200mm*6</t>
  </si>
  <si>
    <t>4167.130</t>
  </si>
  <si>
    <t>438.90</t>
  </si>
  <si>
    <t>418-3</t>
  </si>
  <si>
    <t>桥面排水沟</t>
  </si>
  <si>
    <t>418-3-1</t>
  </si>
  <si>
    <t>190x85mm预制树脂混凝土排水沟、泄水口</t>
  </si>
  <si>
    <t>5688.200</t>
  </si>
  <si>
    <t>183.75</t>
  </si>
  <si>
    <t>418-3-2</t>
  </si>
  <si>
    <t>240x105mm预制树脂混凝土排水沟、泄水口</t>
  </si>
  <si>
    <t>568.000</t>
  </si>
  <si>
    <t>209.10</t>
  </si>
  <si>
    <t>422-1</t>
  </si>
  <si>
    <t>涵基开挖</t>
  </si>
  <si>
    <t>13126.100</t>
  </si>
  <si>
    <t>21.86</t>
  </si>
  <si>
    <t>422-2</t>
  </si>
  <si>
    <t>涵洞基础垫层</t>
  </si>
  <si>
    <t>422-2-1</t>
  </si>
  <si>
    <t>砂砾垫层</t>
  </si>
  <si>
    <t>168.810</t>
  </si>
  <si>
    <t>107.07</t>
  </si>
  <si>
    <t>422-3</t>
  </si>
  <si>
    <t>涵管、涵身混凝土基础</t>
  </si>
  <si>
    <t>422-3-2</t>
  </si>
  <si>
    <t>913.900</t>
  </si>
  <si>
    <t>505.51</t>
  </si>
  <si>
    <t>422-5</t>
  </si>
  <si>
    <t>基础钢筋</t>
  </si>
  <si>
    <t>422-5-1</t>
  </si>
  <si>
    <t>7936.950</t>
  </si>
  <si>
    <t>422-6</t>
  </si>
  <si>
    <t>涵洞洞口基础、垫层</t>
  </si>
  <si>
    <t>422-6-1</t>
  </si>
  <si>
    <t>洞口混凝土基础</t>
  </si>
  <si>
    <t>422-6-1-2</t>
  </si>
  <si>
    <t>C15混凝土</t>
  </si>
  <si>
    <t>133.090</t>
  </si>
  <si>
    <t>457.55</t>
  </si>
  <si>
    <t>422-7</t>
  </si>
  <si>
    <t>涵洞洞口端墙墙身</t>
  </si>
  <si>
    <t>422-7-2</t>
  </si>
  <si>
    <t>洞口浆砌片（块）石墙身</t>
  </si>
  <si>
    <t>209.770</t>
  </si>
  <si>
    <t>362.33</t>
  </si>
  <si>
    <t>422-8</t>
  </si>
  <si>
    <t>涵洞洞口铺砌（护坦）、护坡及截水墙</t>
  </si>
  <si>
    <t>422-8-2</t>
  </si>
  <si>
    <t>浆砌片（块）石铺砌及截水墙</t>
  </si>
  <si>
    <t>119.340</t>
  </si>
  <si>
    <t>327.79</t>
  </si>
  <si>
    <t>422-9-4</t>
  </si>
  <si>
    <t>预制、运输、安装混凝土圆管</t>
  </si>
  <si>
    <t>422-9-4-1</t>
  </si>
  <si>
    <t>混凝土圆管 φ0.8m</t>
  </si>
  <si>
    <t>40.200</t>
  </si>
  <si>
    <t>362.34</t>
  </si>
  <si>
    <t>422-9-4-2</t>
  </si>
  <si>
    <t>混凝土圆管 φ1.0m</t>
  </si>
  <si>
    <t>424.000</t>
  </si>
  <si>
    <t>507.03</t>
  </si>
  <si>
    <t>422-9-4-3</t>
  </si>
  <si>
    <t>混凝土圆管 φ1.5m</t>
  </si>
  <si>
    <t>198.220</t>
  </si>
  <si>
    <t>1395.90</t>
  </si>
  <si>
    <t>422-12</t>
  </si>
  <si>
    <t>箱涵涵身</t>
  </si>
  <si>
    <t>422-12-1</t>
  </si>
  <si>
    <t>现浇箱涵混凝土涵身</t>
  </si>
  <si>
    <t>422-12-1-1</t>
  </si>
  <si>
    <t>现浇箱涵钢筋</t>
  </si>
  <si>
    <t>693300.520</t>
  </si>
  <si>
    <t>5.82</t>
  </si>
  <si>
    <t>422-12-1-7</t>
  </si>
  <si>
    <t>3767.000</t>
  </si>
  <si>
    <t>901.57</t>
  </si>
  <si>
    <t>422-12-1-10</t>
  </si>
  <si>
    <t>2.0mm聚氨酯防水涂料</t>
  </si>
  <si>
    <t>4933.000</t>
  </si>
  <si>
    <t>45.44</t>
  </si>
  <si>
    <t>422-12-1-11</t>
  </si>
  <si>
    <t>1.7mm预铺防水卷材P类</t>
  </si>
  <si>
    <t>2105.000</t>
  </si>
  <si>
    <t>62.97</t>
  </si>
  <si>
    <t>422-12-1-12</t>
  </si>
  <si>
    <t>200g/m2无纺布</t>
  </si>
  <si>
    <t>1743.000</t>
  </si>
  <si>
    <t>16.49</t>
  </si>
  <si>
    <t>422-12-1-13</t>
  </si>
  <si>
    <t>C20细石混凝土</t>
  </si>
  <si>
    <t>122.000</t>
  </si>
  <si>
    <t>461.99</t>
  </si>
  <si>
    <t>422-12-1-14</t>
  </si>
  <si>
    <t>2cm发泡聚乙烯板</t>
  </si>
  <si>
    <t>3190.000</t>
  </si>
  <si>
    <t>36.82</t>
  </si>
  <si>
    <t>422-12-1-15</t>
  </si>
  <si>
    <t>施工缝</t>
  </si>
  <si>
    <t>1359.000</t>
  </si>
  <si>
    <t>117.90</t>
  </si>
  <si>
    <t>422-12-1-16</t>
  </si>
  <si>
    <t>变形缝 含加强钢筋</t>
  </si>
  <si>
    <t>173.000</t>
  </si>
  <si>
    <t>551.66</t>
  </si>
  <si>
    <t>422-12-1-17</t>
  </si>
  <si>
    <t>过水箱涵变形缝 含加强钢筋</t>
  </si>
  <si>
    <t>346.07</t>
  </si>
  <si>
    <t>422-13</t>
  </si>
  <si>
    <t>涵洞洞口端墙墙帽</t>
  </si>
  <si>
    <t>422-13-1</t>
  </si>
  <si>
    <t>台帽、帽石、护栏基座混凝土</t>
  </si>
  <si>
    <t>422-13-1-2</t>
  </si>
  <si>
    <t>12.390</t>
  </si>
  <si>
    <t>797.82</t>
  </si>
  <si>
    <t>清单  第 400 章合计   人民币</t>
  </si>
  <si>
    <r>
      <rPr>
        <b/>
        <sz val="14"/>
        <color rgb="FF000000"/>
        <rFont val="宋体"/>
        <charset val="134"/>
      </rPr>
      <t>工程量清单　第6</t>
    </r>
    <r>
      <rPr>
        <b/>
        <sz val="14"/>
        <color rgb="FF000000"/>
        <rFont val="smartSimSun"/>
        <charset val="134"/>
      </rPr>
      <t>00</t>
    </r>
    <r>
      <rPr>
        <b/>
        <sz val="14"/>
        <color rgb="FF000000"/>
        <rFont val="宋体"/>
        <charset val="134"/>
      </rPr>
      <t>章</t>
    </r>
    <r>
      <rPr>
        <b/>
        <sz val="14"/>
        <color rgb="FF000000"/>
        <rFont val="smartSimSun"/>
        <charset val="134"/>
      </rPr>
      <t xml:space="preserve">  </t>
    </r>
    <r>
      <rPr>
        <b/>
        <sz val="14"/>
        <color rgb="FF000000"/>
        <rFont val="宋体"/>
        <charset val="134"/>
      </rPr>
      <t>交通安全设施</t>
    </r>
  </si>
  <si>
    <t>602-1</t>
  </si>
  <si>
    <t>混凝土护栏</t>
  </si>
  <si>
    <t>602-1-1</t>
  </si>
  <si>
    <t>现浇混凝土护栏</t>
  </si>
  <si>
    <t>602-1-1-4</t>
  </si>
  <si>
    <t>C30现浇混凝土</t>
  </si>
  <si>
    <t>602-1-1-4-1</t>
  </si>
  <si>
    <t>RrI-SA-E1</t>
  </si>
  <si>
    <t>4820.930</t>
  </si>
  <si>
    <t>1674.39</t>
  </si>
  <si>
    <t>602-1-1-4-2</t>
  </si>
  <si>
    <t>RrI-SA-E1（隧道段）</t>
  </si>
  <si>
    <t>983.100</t>
  </si>
  <si>
    <t>1368.78</t>
  </si>
  <si>
    <t>602-1-1-4-3</t>
  </si>
  <si>
    <t>RrI-SA-E2</t>
  </si>
  <si>
    <t>775.680</t>
  </si>
  <si>
    <t>1382.55</t>
  </si>
  <si>
    <t>602-1-1-4-4</t>
  </si>
  <si>
    <t>RrS-Am-E1</t>
  </si>
  <si>
    <t>367.690</t>
  </si>
  <si>
    <t>1432.52</t>
  </si>
  <si>
    <t>602-1-1-4-5</t>
  </si>
  <si>
    <t>立柱防护护栏标准段（单侧）</t>
  </si>
  <si>
    <t>316.800</t>
  </si>
  <si>
    <t>1225.08</t>
  </si>
  <si>
    <t>602-1-1-4-6</t>
  </si>
  <si>
    <t>Y型过渡段</t>
  </si>
  <si>
    <t>24.330</t>
  </si>
  <si>
    <t>1906.25</t>
  </si>
  <si>
    <t>602-1-1-4-7</t>
  </si>
  <si>
    <t>A级与SA级混凝土护栏渐变段</t>
  </si>
  <si>
    <t>3.930</t>
  </si>
  <si>
    <t>1366.92</t>
  </si>
  <si>
    <t>602-1-1-4-8</t>
  </si>
  <si>
    <t>立柱防护护栏3m渐变段（单侧）</t>
  </si>
  <si>
    <t>92.000</t>
  </si>
  <si>
    <t>2704.65</t>
  </si>
  <si>
    <t>602-1-5</t>
  </si>
  <si>
    <t>C40混凝土防撞侧石</t>
  </si>
  <si>
    <t>112.000</t>
  </si>
  <si>
    <t>817.35</t>
  </si>
  <si>
    <t>602-1-11</t>
  </si>
  <si>
    <t>防撞侧石钢筋</t>
  </si>
  <si>
    <t>25699.480</t>
  </si>
  <si>
    <t>5.95</t>
  </si>
  <si>
    <t>602-2</t>
  </si>
  <si>
    <t>单面波形梁钢护栏</t>
  </si>
  <si>
    <t>602-2-1</t>
  </si>
  <si>
    <t>路侧单面波形梁钢护栏</t>
  </si>
  <si>
    <t>602-2-1-2</t>
  </si>
  <si>
    <t>Gr-A-2E</t>
  </si>
  <si>
    <t>2986.000</t>
  </si>
  <si>
    <t>304.24</t>
  </si>
  <si>
    <t>602-2-1-6</t>
  </si>
  <si>
    <t>Gr-A-2C</t>
  </si>
  <si>
    <t>6.000</t>
  </si>
  <si>
    <t>449.50</t>
  </si>
  <si>
    <t>602-2-1-7</t>
  </si>
  <si>
    <t>Gr-SB-2E</t>
  </si>
  <si>
    <t>11685.000</t>
  </si>
  <si>
    <t>449.20</t>
  </si>
  <si>
    <t>602-2-1-10</t>
  </si>
  <si>
    <t>Gr-SB-2C</t>
  </si>
  <si>
    <t>81.000</t>
  </si>
  <si>
    <t>580.02</t>
  </si>
  <si>
    <t>602-4</t>
  </si>
  <si>
    <t>过渡段波形梁钢护栏</t>
  </si>
  <si>
    <t>602-4-10</t>
  </si>
  <si>
    <t>BT-1(路侧双波护栏与桥梁混凝土护栏连接段)</t>
  </si>
  <si>
    <t>656.72</t>
  </si>
  <si>
    <t>602-6</t>
  </si>
  <si>
    <t>波形梁钢护栏起、终端头</t>
  </si>
  <si>
    <t>602-6-1</t>
  </si>
  <si>
    <t>分设型圆头式端头</t>
  </si>
  <si>
    <t>602-6-1-1</t>
  </si>
  <si>
    <t>三角端头</t>
  </si>
  <si>
    <t>5.000</t>
  </si>
  <si>
    <t>214.20</t>
  </si>
  <si>
    <t>602-6-3</t>
  </si>
  <si>
    <t>组合型圆端头</t>
  </si>
  <si>
    <t>602-6-3-1</t>
  </si>
  <si>
    <t>AT1-2路侧上游端头</t>
  </si>
  <si>
    <t>4888.40</t>
  </si>
  <si>
    <t>602-6-3-2</t>
  </si>
  <si>
    <t>AT2下游端头</t>
  </si>
  <si>
    <t>5767.00</t>
  </si>
  <si>
    <t>603-5</t>
  </si>
  <si>
    <t>桥上防护网</t>
  </si>
  <si>
    <t>603-5-1</t>
  </si>
  <si>
    <t>Bf-Em-B</t>
  </si>
  <si>
    <t>1023.000</t>
  </si>
  <si>
    <t>127.82</t>
  </si>
  <si>
    <t>603-7</t>
  </si>
  <si>
    <t>钢立柱</t>
  </si>
  <si>
    <t>603-7-1</t>
  </si>
  <si>
    <t>钢管立柱</t>
  </si>
  <si>
    <t>12441.000</t>
  </si>
  <si>
    <t>7.84</t>
  </si>
  <si>
    <t>603-7-2</t>
  </si>
  <si>
    <t>19712.000</t>
  </si>
  <si>
    <t>5.83</t>
  </si>
  <si>
    <t>603-9</t>
  </si>
  <si>
    <t>隔离栏杆</t>
  </si>
  <si>
    <t>603-9-1</t>
  </si>
  <si>
    <t>机非隔离栏杆</t>
  </si>
  <si>
    <t>142.000</t>
  </si>
  <si>
    <t>154.96</t>
  </si>
  <si>
    <t>603-9-2</t>
  </si>
  <si>
    <t>人行栏杆</t>
  </si>
  <si>
    <t>8951.000</t>
  </si>
  <si>
    <t>278.33</t>
  </si>
  <si>
    <t>604-1</t>
  </si>
  <si>
    <t>单柱式交通标志</t>
  </si>
  <si>
    <t>604-1-1</t>
  </si>
  <si>
    <t>△1100mm</t>
  </si>
  <si>
    <t>34.000</t>
  </si>
  <si>
    <t>1043.12</t>
  </si>
  <si>
    <t>604-1-2</t>
  </si>
  <si>
    <t>φ1000+1000×500mm</t>
  </si>
  <si>
    <t>9.000</t>
  </si>
  <si>
    <t>1678.89</t>
  </si>
  <si>
    <t>604-1-3</t>
  </si>
  <si>
    <t>1000×1000mm</t>
  </si>
  <si>
    <t>70.000</t>
  </si>
  <si>
    <t>3295.57</t>
  </si>
  <si>
    <t>604-1-4</t>
  </si>
  <si>
    <t>2-φ800mm</t>
  </si>
  <si>
    <t>24.000</t>
  </si>
  <si>
    <t>1866.46</t>
  </si>
  <si>
    <t>604-1-5</t>
  </si>
  <si>
    <t>1550×2550mm</t>
  </si>
  <si>
    <t>7415.00</t>
  </si>
  <si>
    <t>604-1-6</t>
  </si>
  <si>
    <t>φ1000mm</t>
  </si>
  <si>
    <t>1169.20</t>
  </si>
  <si>
    <t>604-1-7</t>
  </si>
  <si>
    <t>八边形800+Φ800mm</t>
  </si>
  <si>
    <t>1863.75</t>
  </si>
  <si>
    <t>604-1-8</t>
  </si>
  <si>
    <t>1360×2960mm</t>
  </si>
  <si>
    <t>3.000</t>
  </si>
  <si>
    <t>6785.00</t>
  </si>
  <si>
    <t>604-4</t>
  </si>
  <si>
    <t>门架式交通标志</t>
  </si>
  <si>
    <t>604-4-1</t>
  </si>
  <si>
    <t>4000×3000+3000×3000mm</t>
  </si>
  <si>
    <t>54009.83</t>
  </si>
  <si>
    <t>604-4-2</t>
  </si>
  <si>
    <t>4000×3000+3000×3000mm（桥上）</t>
  </si>
  <si>
    <t>33122.00</t>
  </si>
  <si>
    <t>604-4-3</t>
  </si>
  <si>
    <t>4000×3000+3450×3000mm</t>
  </si>
  <si>
    <t>54606.00</t>
  </si>
  <si>
    <t>604-4-5</t>
  </si>
  <si>
    <t>4000×3000+3000×3000+3450×3000mm</t>
  </si>
  <si>
    <t>60572.00</t>
  </si>
  <si>
    <t>604-4-6</t>
  </si>
  <si>
    <t>3-3000×3000mm</t>
  </si>
  <si>
    <t>57740.50</t>
  </si>
  <si>
    <t>604-4-7</t>
  </si>
  <si>
    <t>3-3000×3000mm（桥上）</t>
  </si>
  <si>
    <t>36899.83</t>
  </si>
  <si>
    <t>604-4-8</t>
  </si>
  <si>
    <t>4000×3000+4000×3000mm</t>
  </si>
  <si>
    <t>26.000</t>
  </si>
  <si>
    <t>55814.08</t>
  </si>
  <si>
    <t>604-4-10</t>
  </si>
  <si>
    <t>2-4000×3000+3000×3000mm</t>
  </si>
  <si>
    <t>59428.00</t>
  </si>
  <si>
    <t>604-5</t>
  </si>
  <si>
    <t>单悬臂式交通标志</t>
  </si>
  <si>
    <t>604-5-1</t>
  </si>
  <si>
    <t>4000×2400mm</t>
  </si>
  <si>
    <t>32336.67</t>
  </si>
  <si>
    <t>604-5-2</t>
  </si>
  <si>
    <t>4000×2400mm（桥上）</t>
  </si>
  <si>
    <t>8.000</t>
  </si>
  <si>
    <t>17888.00</t>
  </si>
  <si>
    <t>604-5-3</t>
  </si>
  <si>
    <t>2-φ1000mm</t>
  </si>
  <si>
    <t>4896.44</t>
  </si>
  <si>
    <t>604-5-4</t>
  </si>
  <si>
    <t>3000×2100mm</t>
  </si>
  <si>
    <t>14803.58</t>
  </si>
  <si>
    <t>604-5-5</t>
  </si>
  <si>
    <t>3450×3000mm</t>
  </si>
  <si>
    <t>19536.00</t>
  </si>
  <si>
    <t>604-6</t>
  </si>
  <si>
    <t>双悬臂式交通标志</t>
  </si>
  <si>
    <t>604-6-1</t>
  </si>
  <si>
    <t>2-3600×2400mm</t>
  </si>
  <si>
    <t>30649.89</t>
  </si>
  <si>
    <t>604-6-2</t>
  </si>
  <si>
    <t>2-3600×2400mm（桥上）</t>
  </si>
  <si>
    <t>16650.50</t>
  </si>
  <si>
    <t>604-7</t>
  </si>
  <si>
    <t>悬挂（附着）式交通标志</t>
  </si>
  <si>
    <t>604-7-1</t>
  </si>
  <si>
    <t>φ800mm</t>
  </si>
  <si>
    <t>323.20</t>
  </si>
  <si>
    <t>604-7-2</t>
  </si>
  <si>
    <t>649.00</t>
  </si>
  <si>
    <t>604-7-3</t>
  </si>
  <si>
    <t>2529.67</t>
  </si>
  <si>
    <t>604-7-4</t>
  </si>
  <si>
    <t>4000×3000+3000×3000+3450×3000</t>
  </si>
  <si>
    <t>20127.00</t>
  </si>
  <si>
    <t>604-7-5</t>
  </si>
  <si>
    <t>4000×3000+4000×3000</t>
  </si>
  <si>
    <t>15178.00</t>
  </si>
  <si>
    <t>604-8</t>
  </si>
  <si>
    <t>里程标</t>
  </si>
  <si>
    <t>604-8-1</t>
  </si>
  <si>
    <t>里程标（路基段）</t>
  </si>
  <si>
    <t>604-8-1-1</t>
  </si>
  <si>
    <t>700×480mm公里牌</t>
  </si>
  <si>
    <t>371.50</t>
  </si>
  <si>
    <t>604-10</t>
  </si>
  <si>
    <t>百米标</t>
  </si>
  <si>
    <t>604-10-1</t>
  </si>
  <si>
    <t>百米标（附着波形栏护栏上）</t>
  </si>
  <si>
    <t>604-10-1-1</t>
  </si>
  <si>
    <t>φ100mm百米牌</t>
  </si>
  <si>
    <t>268.000</t>
  </si>
  <si>
    <t>3.87</t>
  </si>
  <si>
    <t>604-12</t>
  </si>
  <si>
    <t>示警桩</t>
  </si>
  <si>
    <t>604-12-1</t>
  </si>
  <si>
    <t>道口标柱</t>
  </si>
  <si>
    <t>228.000</t>
  </si>
  <si>
    <t>210.41</t>
  </si>
  <si>
    <t>604-15</t>
  </si>
  <si>
    <t>防撞桶</t>
  </si>
  <si>
    <t>604-15-1</t>
  </si>
  <si>
    <t>防撞垫</t>
  </si>
  <si>
    <t>604-15-1-1</t>
  </si>
  <si>
    <t>TA级</t>
  </si>
  <si>
    <t>套</t>
  </si>
  <si>
    <t>13.000</t>
  </si>
  <si>
    <t>10107.46</t>
  </si>
  <si>
    <t>605-1</t>
  </si>
  <si>
    <t>热熔型涂料路面标线</t>
  </si>
  <si>
    <t>605-1-2</t>
  </si>
  <si>
    <t>反光型</t>
  </si>
  <si>
    <t>605-1-2-1</t>
  </si>
  <si>
    <t>Ⅲ类热熔反光标线(厚度为1.8mm)</t>
  </si>
  <si>
    <t>33865.800</t>
  </si>
  <si>
    <t>50.89</t>
  </si>
  <si>
    <t>605-1-2-2</t>
  </si>
  <si>
    <t>Ⅲ类热熔反光标线(厚度为2.5mm)</t>
  </si>
  <si>
    <t>12442.500</t>
  </si>
  <si>
    <t>65.01</t>
  </si>
  <si>
    <t>605-1-4</t>
  </si>
  <si>
    <t>振动</t>
  </si>
  <si>
    <t>605-1-4-1</t>
  </si>
  <si>
    <t>热熔振动标线(厚度为5.8mm)</t>
  </si>
  <si>
    <t>985.500</t>
  </si>
  <si>
    <t>102.75</t>
  </si>
  <si>
    <t>605-7</t>
  </si>
  <si>
    <t>突起路标</t>
  </si>
  <si>
    <t>605-7-1</t>
  </si>
  <si>
    <t>单面反光突起路标</t>
  </si>
  <si>
    <t>605-7-1-1</t>
  </si>
  <si>
    <t>A3类</t>
  </si>
  <si>
    <t>8448.000</t>
  </si>
  <si>
    <t>27.65</t>
  </si>
  <si>
    <t>605-8</t>
  </si>
  <si>
    <t>轮廓标</t>
  </si>
  <si>
    <t>605-8-1</t>
  </si>
  <si>
    <t>柱式轮廓标</t>
  </si>
  <si>
    <t>605-8-1-1</t>
  </si>
  <si>
    <t>At1（单面）</t>
  </si>
  <si>
    <t>1368.000</t>
  </si>
  <si>
    <t>6.16</t>
  </si>
  <si>
    <t>605-8-1-2</t>
  </si>
  <si>
    <t>At2（单面）</t>
  </si>
  <si>
    <t>4175.000</t>
  </si>
  <si>
    <t>12.20</t>
  </si>
  <si>
    <t>605-8-1-3</t>
  </si>
  <si>
    <t>At3（双面）</t>
  </si>
  <si>
    <t>348.000</t>
  </si>
  <si>
    <t>30.56</t>
  </si>
  <si>
    <t>605-9</t>
  </si>
  <si>
    <t>立面标记</t>
  </si>
  <si>
    <t>605-9-1</t>
  </si>
  <si>
    <t>反光立面标记</t>
  </si>
  <si>
    <t>559.500</t>
  </si>
  <si>
    <t>275.10</t>
  </si>
  <si>
    <t>606-2</t>
  </si>
  <si>
    <t>防眩网</t>
  </si>
  <si>
    <t>606-2-1</t>
  </si>
  <si>
    <t>Gs-N-E</t>
  </si>
  <si>
    <t>6073.000</t>
  </si>
  <si>
    <t>75.40</t>
  </si>
  <si>
    <t>606-2-3</t>
  </si>
  <si>
    <t>Gs-N-Gw</t>
  </si>
  <si>
    <t>606-2-3-1</t>
  </si>
  <si>
    <t>Gs-N-Gw1</t>
  </si>
  <si>
    <t>539.000</t>
  </si>
  <si>
    <t>67.55</t>
  </si>
  <si>
    <t>606-2-3-2</t>
  </si>
  <si>
    <t>Gs-N-Gw2</t>
  </si>
  <si>
    <t>9781.000</t>
  </si>
  <si>
    <t>55.57</t>
  </si>
  <si>
    <t>606-3</t>
  </si>
  <si>
    <t>人行天桥防落网</t>
  </si>
  <si>
    <t>606-3-1</t>
  </si>
  <si>
    <t>边网</t>
  </si>
  <si>
    <t>954.000</t>
  </si>
  <si>
    <t>153.92</t>
  </si>
  <si>
    <t>606-3-2</t>
  </si>
  <si>
    <t>顶网</t>
  </si>
  <si>
    <t>477.000</t>
  </si>
  <si>
    <t>312.24</t>
  </si>
  <si>
    <t>清单  第 600 章合计   人民币</t>
  </si>
  <si>
    <r>
      <rPr>
        <b/>
        <sz val="14"/>
        <color rgb="FF000000"/>
        <rFont val="宋体"/>
        <charset val="134"/>
      </rPr>
      <t>工程量清单　第7</t>
    </r>
    <r>
      <rPr>
        <b/>
        <sz val="14"/>
        <color rgb="FF000000"/>
        <rFont val="smartSimSun"/>
        <charset val="134"/>
      </rPr>
      <t>00</t>
    </r>
    <r>
      <rPr>
        <b/>
        <sz val="14"/>
        <color rgb="FF000000"/>
        <rFont val="宋体"/>
        <charset val="134"/>
      </rPr>
      <t>章</t>
    </r>
    <r>
      <rPr>
        <b/>
        <sz val="14"/>
        <color rgb="FF000000"/>
        <rFont val="smartSimSun"/>
        <charset val="134"/>
      </rPr>
      <t xml:space="preserve">  </t>
    </r>
    <r>
      <rPr>
        <b/>
        <sz val="14"/>
        <color rgb="FF000000"/>
        <rFont val="宋体"/>
        <charset val="134"/>
      </rPr>
      <t>绿化及环境保护工程</t>
    </r>
  </si>
  <si>
    <t>702-3</t>
  </si>
  <si>
    <t>换填种植土</t>
  </si>
  <si>
    <t>69203.000</t>
  </si>
  <si>
    <t>18.24</t>
  </si>
  <si>
    <t>702-4</t>
  </si>
  <si>
    <t>清理场地 15cm</t>
  </si>
  <si>
    <t>1910.400</t>
  </si>
  <si>
    <t>3.27</t>
  </si>
  <si>
    <t>702-5</t>
  </si>
  <si>
    <t>白色砾石 粒径1-1.5cm</t>
  </si>
  <si>
    <t>5665.000</t>
  </si>
  <si>
    <t>9.65</t>
  </si>
  <si>
    <t>703-2</t>
  </si>
  <si>
    <t>铺植草皮</t>
  </si>
  <si>
    <t>703-2-1</t>
  </si>
  <si>
    <t>台湾草 30*30cm,铺满</t>
  </si>
  <si>
    <t>15959.000</t>
  </si>
  <si>
    <t>18.23</t>
  </si>
  <si>
    <t>703-2-2</t>
  </si>
  <si>
    <t>喷草籽 30g/m2,大叶油草草籽，带土喷播</t>
  </si>
  <si>
    <t>12736.000</t>
  </si>
  <si>
    <t>18.58</t>
  </si>
  <si>
    <t>704</t>
  </si>
  <si>
    <t>种植乔木、灌木和攀缘植物</t>
  </si>
  <si>
    <t>704-1</t>
  </si>
  <si>
    <t>人工种植乔木</t>
  </si>
  <si>
    <t>704-1-10</t>
  </si>
  <si>
    <t>胸径12cm~15cm以内乔木</t>
  </si>
  <si>
    <t>704-1-10-1</t>
  </si>
  <si>
    <t>宫粉紫荆 胸径13-14cm 高度451-500cm 冠幅221-250cm</t>
  </si>
  <si>
    <t>134.000</t>
  </si>
  <si>
    <t>1185.57</t>
  </si>
  <si>
    <t>704-1-11</t>
  </si>
  <si>
    <t>胸径大于15cm以内乔木</t>
  </si>
  <si>
    <t>704-1-11-1</t>
  </si>
  <si>
    <t>秋枫 胸径18-20cm 高度551-601cm 冠幅251-300cm</t>
  </si>
  <si>
    <t>18.000</t>
  </si>
  <si>
    <t>1312.22</t>
  </si>
  <si>
    <t>704-1-11-2</t>
  </si>
  <si>
    <t>铁冬青 胸径17-18cm 高度601-650cm 冠幅251-300cm</t>
  </si>
  <si>
    <t>47.000</t>
  </si>
  <si>
    <t>3123.11</t>
  </si>
  <si>
    <t>704-1-11-3</t>
  </si>
  <si>
    <t>小叶榄仁 胸径15-16cm 高度651-700cm 冠幅351-400cm</t>
  </si>
  <si>
    <t>68.000</t>
  </si>
  <si>
    <t>1270.22</t>
  </si>
  <si>
    <t>704-1-11-4</t>
  </si>
  <si>
    <t>秋枫（树池） 胸径15-16cm 高度551-601cm 冠幅251-300cm</t>
  </si>
  <si>
    <t>164.000</t>
  </si>
  <si>
    <t>1202.26</t>
  </si>
  <si>
    <t>704-2</t>
  </si>
  <si>
    <t>人工种植灌木</t>
  </si>
  <si>
    <t>704-2-3</t>
  </si>
  <si>
    <t>冠幅80~120cm以内</t>
  </si>
  <si>
    <t>704-2-3-1</t>
  </si>
  <si>
    <t>海桐球 高度101-120cm 冠幅101-120cm</t>
  </si>
  <si>
    <t>株</t>
  </si>
  <si>
    <t>256.000</t>
  </si>
  <si>
    <t>90.95</t>
  </si>
  <si>
    <t>704-2-3-2</t>
  </si>
  <si>
    <t>大红花球 高度101-120cm 冠幅101-120cm</t>
  </si>
  <si>
    <t>193.000</t>
  </si>
  <si>
    <t>89.27</t>
  </si>
  <si>
    <t>704-2-3-3</t>
  </si>
  <si>
    <t>粉花夹竹桃 高度101-120cm 冠幅101-120cm</t>
  </si>
  <si>
    <t>42.93</t>
  </si>
  <si>
    <t>704-2-3-4</t>
  </si>
  <si>
    <t>火山榕 高度101-120cm 冠幅101-120cm</t>
  </si>
  <si>
    <t>178.000</t>
  </si>
  <si>
    <t>193.33</t>
  </si>
  <si>
    <t>704-2-3-5</t>
  </si>
  <si>
    <t>龟甲冬青球 高度101-120cm 冠幅101-120cm</t>
  </si>
  <si>
    <t>29.000</t>
  </si>
  <si>
    <t>403.28</t>
  </si>
  <si>
    <t>704-2-3-6</t>
  </si>
  <si>
    <t>万年麻 高度81-100cm 冠幅81-100cm</t>
  </si>
  <si>
    <t>38.000</t>
  </si>
  <si>
    <t>75.74</t>
  </si>
  <si>
    <t>704-2-4</t>
  </si>
  <si>
    <t>冠幅120~150cm以内</t>
  </si>
  <si>
    <t>704-2-4-1</t>
  </si>
  <si>
    <t>小叶紫薇 地径5-6cm 高度151-180cm 冠幅121-150cm</t>
  </si>
  <si>
    <t>269.000</t>
  </si>
  <si>
    <t>204.53</t>
  </si>
  <si>
    <t>704-2-4-2</t>
  </si>
  <si>
    <t>红继木球 高度151-180cm 冠幅121-150cm</t>
  </si>
  <si>
    <t>182.000</t>
  </si>
  <si>
    <t>225.95</t>
  </si>
  <si>
    <t>704-2-4-3</t>
  </si>
  <si>
    <t>桂花 地径5-6cm 高度151-180cm 冠幅121-150cm</t>
  </si>
  <si>
    <t>303.000</t>
  </si>
  <si>
    <t>106.64</t>
  </si>
  <si>
    <t>704-2-4-4</t>
  </si>
  <si>
    <t>大叶伞 高度151-180cm 冠幅121-150cm</t>
  </si>
  <si>
    <t>116.000</t>
  </si>
  <si>
    <t>86.67</t>
  </si>
  <si>
    <t>704-2-5</t>
  </si>
  <si>
    <t>冠幅大于150cm</t>
  </si>
  <si>
    <t>704-2-5-1</t>
  </si>
  <si>
    <t>散尾葵 单支3-5cm 高度301-350cm 冠幅201-220cm</t>
  </si>
  <si>
    <t>74.000</t>
  </si>
  <si>
    <t>385.43</t>
  </si>
  <si>
    <t>704-2-5-2</t>
  </si>
  <si>
    <t>蒲葵 高度151-180cm 冠幅151-180cm</t>
  </si>
  <si>
    <t>23.000</t>
  </si>
  <si>
    <t>124.04</t>
  </si>
  <si>
    <t>704-3</t>
  </si>
  <si>
    <t>人工种植花卉及攀缘植物</t>
  </si>
  <si>
    <t>704-3-1</t>
  </si>
  <si>
    <t>地被植物</t>
  </si>
  <si>
    <t>704-3-1-1</t>
  </si>
  <si>
    <t>龟背竹 高度31-35cm 冠幅31-35cm 16袋/m2</t>
  </si>
  <si>
    <t>7133.000</t>
  </si>
  <si>
    <t>53.77</t>
  </si>
  <si>
    <t>704-3-1-3</t>
  </si>
  <si>
    <t>喜花草 高度31-35cm 冠幅31-35cm 16袋/m2</t>
  </si>
  <si>
    <t>6469.000</t>
  </si>
  <si>
    <t>43.88</t>
  </si>
  <si>
    <t>704-3-1-4</t>
  </si>
  <si>
    <t>一叶兰 高度36-40cm 冠幅31-35cm 16袋/m2</t>
  </si>
  <si>
    <t>3885.000</t>
  </si>
  <si>
    <t>67.69</t>
  </si>
  <si>
    <t>704-3-1-5</t>
  </si>
  <si>
    <t>大吴风草 高度31-35cm 冠幅31-35cm 16袋/m2</t>
  </si>
  <si>
    <t>2840.000</t>
  </si>
  <si>
    <t>45.71</t>
  </si>
  <si>
    <t>704-3-1-6</t>
  </si>
  <si>
    <t>紫花满天星 高度26-30cm 冠幅26-30cm 橙红色 25袋/m2</t>
  </si>
  <si>
    <t>471.000</t>
  </si>
  <si>
    <t>44.20</t>
  </si>
  <si>
    <t>704-3-1-7</t>
  </si>
  <si>
    <t>冷水花 高度26-30cm 冠幅26-30cm 25袋/m2</t>
  </si>
  <si>
    <t>1036.000</t>
  </si>
  <si>
    <t>46.49</t>
  </si>
  <si>
    <t>704-3-1-8</t>
  </si>
  <si>
    <t>玉龙草 高度16-20cm 冠幅16-20cm 49袋/m2</t>
  </si>
  <si>
    <t>1655.000</t>
  </si>
  <si>
    <t>57.91</t>
  </si>
  <si>
    <t>704-3-1-9</t>
  </si>
  <si>
    <t>白蝴蝶 高度21-26cm 冠幅21-26cm 36袋/m2</t>
  </si>
  <si>
    <t>12795.000</t>
  </si>
  <si>
    <t>57.16</t>
  </si>
  <si>
    <t>704-3-1-10</t>
  </si>
  <si>
    <t>粉花翠芦莉 高度31-35cm 冠幅26-30cm 36袋/m2</t>
  </si>
  <si>
    <t>8112.000</t>
  </si>
  <si>
    <t>91.36</t>
  </si>
  <si>
    <t>704-3-1-11</t>
  </si>
  <si>
    <t>紫花翠芦莉 高度31-35cm 冠幅26-30cm 36袋/m2</t>
  </si>
  <si>
    <t>5866.000</t>
  </si>
  <si>
    <t>704-3-1-13</t>
  </si>
  <si>
    <t>红继木 高度26-30cm 冠幅26-30cm 双面红 25袋/m2</t>
  </si>
  <si>
    <t>1504.000</t>
  </si>
  <si>
    <t>56.44</t>
  </si>
  <si>
    <t>704-3-1-14</t>
  </si>
  <si>
    <t>红背桂 高度31-35cm 冠幅31-35cm 16袋/m2</t>
  </si>
  <si>
    <t>3219.000</t>
  </si>
  <si>
    <t>50.84</t>
  </si>
  <si>
    <t>704-3-1-15</t>
  </si>
  <si>
    <t>细叶棕竹 高度31-35cm 冠幅31-35cm 16袋/m2</t>
  </si>
  <si>
    <t>7766.000</t>
  </si>
  <si>
    <t>94.79</t>
  </si>
  <si>
    <t>704-3-1-17</t>
  </si>
  <si>
    <t>肾蕨 高度26-30cm 冠幅26-30cm 25袋/m2</t>
  </si>
  <si>
    <t>13723.000</t>
  </si>
  <si>
    <t>77.66</t>
  </si>
  <si>
    <t>704-3-1-18</t>
  </si>
  <si>
    <t>胡椒木 高度26-30cm 冠幅26-30cm 25袋/m2</t>
  </si>
  <si>
    <t>175.000</t>
  </si>
  <si>
    <t>81.39</t>
  </si>
  <si>
    <t>704-3-1-19</t>
  </si>
  <si>
    <t>鸭脚木 高度26-30cm 冠幅26-30cm 25袋/m2</t>
  </si>
  <si>
    <t>16417.000</t>
  </si>
  <si>
    <t>49.28</t>
  </si>
  <si>
    <t>704-3-1-20</t>
  </si>
  <si>
    <t>黄金榕 高度26-30cm 冠幅26-30cm 25袋/m2</t>
  </si>
  <si>
    <t>2444.000</t>
  </si>
  <si>
    <t>72.21</t>
  </si>
  <si>
    <t>704-4</t>
  </si>
  <si>
    <t>移栽现状行道树</t>
  </si>
  <si>
    <t>704-4-3</t>
  </si>
  <si>
    <t>迁移树木胸径在0～9厘米</t>
  </si>
  <si>
    <t>733.000</t>
  </si>
  <si>
    <t>221.98</t>
  </si>
  <si>
    <t>704-4-4</t>
  </si>
  <si>
    <t>迁移树木胸径在10～19厘米</t>
  </si>
  <si>
    <t>583.000</t>
  </si>
  <si>
    <t>292.63</t>
  </si>
  <si>
    <t>704-4-5</t>
  </si>
  <si>
    <t>迁移树木胸径在20～29厘米</t>
  </si>
  <si>
    <t>152.000</t>
  </si>
  <si>
    <t>550.71</t>
  </si>
  <si>
    <t>704-4-6</t>
  </si>
  <si>
    <t>迁移树木胸径在30～39厘米</t>
  </si>
  <si>
    <t>678.02</t>
  </si>
  <si>
    <t>704-4-7</t>
  </si>
  <si>
    <t>迁移树木胸径在40～49厘米</t>
  </si>
  <si>
    <t>132.000</t>
  </si>
  <si>
    <t>907.47</t>
  </si>
  <si>
    <t>704-4-8</t>
  </si>
  <si>
    <t>迁移树木胸径在50～59厘米</t>
  </si>
  <si>
    <t>1240.72</t>
  </si>
  <si>
    <t>704-4-9</t>
  </si>
  <si>
    <t>迁移树木胸径在60～69厘米</t>
  </si>
  <si>
    <t>1240.25</t>
  </si>
  <si>
    <t>704-4-10</t>
  </si>
  <si>
    <t>迁移树木胸径在70～79厘米</t>
  </si>
  <si>
    <t>1240.67</t>
  </si>
  <si>
    <t>706-1</t>
  </si>
  <si>
    <t>路基段声屏障</t>
  </si>
  <si>
    <t>706-1-1</t>
  </si>
  <si>
    <t>吸、隔声板声屏障</t>
  </si>
  <si>
    <t>706-1-1-1</t>
  </si>
  <si>
    <t>吸、隔声板声屏障（路基5m直立声屏障）</t>
  </si>
  <si>
    <t>630.000</t>
  </si>
  <si>
    <t>1155.37</t>
  </si>
  <si>
    <t>706-2</t>
  </si>
  <si>
    <t>桥梁段声屏障</t>
  </si>
  <si>
    <t>706-2-1</t>
  </si>
  <si>
    <t>706-2-1-1</t>
  </si>
  <si>
    <t>吸、隔声板声屏障（桥梁4m直立声屏障）</t>
  </si>
  <si>
    <t>35084.000</t>
  </si>
  <si>
    <t>663.58</t>
  </si>
  <si>
    <t>706-2-1-2</t>
  </si>
  <si>
    <t>吸、隔声板声屏障（桥梁5+4m折臂声屏障）</t>
  </si>
  <si>
    <t>7884.000</t>
  </si>
  <si>
    <t>969.81</t>
  </si>
  <si>
    <t>706-3</t>
  </si>
  <si>
    <t>隔声窗</t>
  </si>
  <si>
    <t>706-3-1</t>
  </si>
  <si>
    <t>28550.000</t>
  </si>
  <si>
    <t>363.04</t>
  </si>
  <si>
    <t>706-3-2</t>
  </si>
  <si>
    <t>通风器 L=1.5米</t>
  </si>
  <si>
    <t>19034.000</t>
  </si>
  <si>
    <t>352.29</t>
  </si>
  <si>
    <t>清单  第 700 章合计   人民币</t>
  </si>
  <si>
    <r>
      <rPr>
        <b/>
        <sz val="14"/>
        <color rgb="FF000000"/>
        <rFont val="宋体"/>
        <charset val="134"/>
      </rPr>
      <t>工程量清单　第8</t>
    </r>
    <r>
      <rPr>
        <b/>
        <sz val="14"/>
        <color rgb="FF000000"/>
        <rFont val="smartSimSun"/>
        <charset val="134"/>
      </rPr>
      <t>00</t>
    </r>
    <r>
      <rPr>
        <b/>
        <sz val="14"/>
        <color rgb="FF000000"/>
        <rFont val="宋体"/>
        <charset val="134"/>
      </rPr>
      <t>章</t>
    </r>
    <r>
      <rPr>
        <b/>
        <sz val="14"/>
        <color rgb="FF000000"/>
        <rFont val="smartSimSun"/>
        <charset val="134"/>
      </rPr>
      <t xml:space="preserve">  </t>
    </r>
    <r>
      <rPr>
        <b/>
        <sz val="14"/>
        <color rgb="FF000000"/>
        <rFont val="宋体"/>
        <charset val="134"/>
      </rPr>
      <t>管理、养护设施</t>
    </r>
  </si>
  <si>
    <t>802-10</t>
  </si>
  <si>
    <t>人（手）孔</t>
  </si>
  <si>
    <t>802-10-1</t>
  </si>
  <si>
    <t>人孔</t>
  </si>
  <si>
    <t>802-10-1-1</t>
  </si>
  <si>
    <t>砖砌井，壁厚370mm，净空（800×600×1450）mm</t>
  </si>
  <si>
    <t>345.000</t>
  </si>
  <si>
    <t>2083.13</t>
  </si>
  <si>
    <t>802-10-1-2</t>
  </si>
  <si>
    <t>砖砌井，壁厚370mm，净空（1190×1190×1100）mm</t>
  </si>
  <si>
    <t>1490.00</t>
  </si>
  <si>
    <t>802-10-2</t>
  </si>
  <si>
    <t>手孔</t>
  </si>
  <si>
    <t>802-10-2-1</t>
  </si>
  <si>
    <t>2号井</t>
  </si>
  <si>
    <t>1786.36</t>
  </si>
  <si>
    <t>802-10-2-2</t>
  </si>
  <si>
    <t>4号井</t>
  </si>
  <si>
    <t>819.14</t>
  </si>
  <si>
    <t>803-5</t>
  </si>
  <si>
    <t>交换机</t>
  </si>
  <si>
    <t>803-5-1</t>
  </si>
  <si>
    <t>三层交换机（三层交换机,最大可配置≥16个千兆接口,本次配置≥8个（10/100/1000M自适应）电接口；≥4/6个千兆光接口（具体数量详见图纸）；≥6个万兆SFP+接口,2个模块化电源；10G端口可平滑升级到40G组网能力,交换容量≥350Gbps,包转发率≥160Mpps；支持跨设备链路聚合（含专用线缆））</t>
  </si>
  <si>
    <t>台</t>
  </si>
  <si>
    <t>12329.00</t>
  </si>
  <si>
    <t>803-5-2</t>
  </si>
  <si>
    <t>工业以太网交换机（≥6口10/100M以太网口,≥2个光接口,工业以太环网,网管型,符合《工业以太网交换机技术规范》（GB/T 30094-2013））</t>
  </si>
  <si>
    <t>3609.00</t>
  </si>
  <si>
    <t>803-5-3</t>
  </si>
  <si>
    <t>工业以太网交换机（≥2个千兆光接口，≥4个10/100/1000M自适应电口；含2条尾纤（单模，1.5米SFP头）</t>
  </si>
  <si>
    <t>2735.86</t>
  </si>
  <si>
    <t>803-5-4</t>
  </si>
  <si>
    <t>站点视频汇聚交换机（三层交换机，最大可配置≥16个千兆接口，本次配置≥10个（10/100/1000M自适应）电接口；≥6个千兆光接口，支持路由组播。）</t>
  </si>
  <si>
    <t>803-7</t>
  </si>
  <si>
    <t>光缆</t>
  </si>
  <si>
    <t>803-7-1</t>
  </si>
  <si>
    <t>单模光缆</t>
  </si>
  <si>
    <t>803-7-1-1</t>
  </si>
  <si>
    <t>12芯以内</t>
  </si>
  <si>
    <t>803-7-1-1-1</t>
  </si>
  <si>
    <t>光缆（4芯，单模，铠装）</t>
  </si>
  <si>
    <t>440.000</t>
  </si>
  <si>
    <t>9.33</t>
  </si>
  <si>
    <t>803-7-1-2</t>
  </si>
  <si>
    <t>24芯以内</t>
  </si>
  <si>
    <t>803-7-1-2-1</t>
  </si>
  <si>
    <t>光缆（24芯，单模，铠装）</t>
  </si>
  <si>
    <t>2400.000</t>
  </si>
  <si>
    <t>12.91</t>
  </si>
  <si>
    <t>803-9</t>
  </si>
  <si>
    <t>光缆接头盒、终端盒</t>
  </si>
  <si>
    <t>803-9-1</t>
  </si>
  <si>
    <t>光缆接头盒（定制，IP65）</t>
  </si>
  <si>
    <t>687.07</t>
  </si>
  <si>
    <t>803-12</t>
  </si>
  <si>
    <t>接线箱</t>
  </si>
  <si>
    <t>803-12-1</t>
  </si>
  <si>
    <t>Ⅱ型消防设备箱箱体（含安装）</t>
  </si>
  <si>
    <t>30.000</t>
  </si>
  <si>
    <t>1625.10</t>
  </si>
  <si>
    <t>803-12-2</t>
  </si>
  <si>
    <t>设备箱安装支架</t>
  </si>
  <si>
    <t>50.00</t>
  </si>
  <si>
    <t>804-1</t>
  </si>
  <si>
    <t>信息标志</t>
  </si>
  <si>
    <t>804-1-5</t>
  </si>
  <si>
    <t>交通信号灯</t>
  </si>
  <si>
    <t>804-1-5-1</t>
  </si>
  <si>
    <t>箭头灯 红黄绿三灯，Φ400的LED灯，加后程式黄闪倒计时器</t>
  </si>
  <si>
    <t>1985.92</t>
  </si>
  <si>
    <t>804-1-5-2</t>
  </si>
  <si>
    <t>圆灯 红黄绿三灯，Φ400的LED灯，加后程式黄闪倒计时器</t>
  </si>
  <si>
    <t>1985.79</t>
  </si>
  <si>
    <t>804-1-5-3</t>
  </si>
  <si>
    <t>行人信号灯 红绿双灯，Φ300的LED灯</t>
  </si>
  <si>
    <t>71.000</t>
  </si>
  <si>
    <t>1488.66</t>
  </si>
  <si>
    <t>804-1-5-4</t>
  </si>
  <si>
    <t>交通信号灯（一体化,红、黄、绿三可变,Φ400,LED光源,可视距离≥200米,功率≤30W,平均无故障时间≥50000h）</t>
  </si>
  <si>
    <t>12432.75</t>
  </si>
  <si>
    <t>804-1-6</t>
  </si>
  <si>
    <t>车道指示器</t>
  </si>
  <si>
    <t>804-1-6-1</t>
  </si>
  <si>
    <t>车道控制标志“红×绿↓”（红叉+绿箭头,LED,双面,有效显示尺寸300mm×300mm,视场角1°时的笔画平均亮度：红色≥5000cd/m2，绿色≥8000cd/m2；静态视认距离≥250m，动态视认距离≥210m,功率≤40W,整体平均无故障时间≥20000h）</t>
  </si>
  <si>
    <t>2888.50</t>
  </si>
  <si>
    <t>804-1-6-2</t>
  </si>
  <si>
    <t>车道控制标志“←”（左转绿箭头,LED,双面,,有效显示尺寸300mm×300mm,视场角1°时的笔画平均亮度：红色≥5000cd/m2，绿色≥8000cd/m2；静态视认距离≥250m，动态视认距离≥210m,功率≤40W,整体平均无故障时间≥20000h）</t>
  </si>
  <si>
    <t>4223.50</t>
  </si>
  <si>
    <t>804-3</t>
  </si>
  <si>
    <t>视频监控设施</t>
  </si>
  <si>
    <t>804-3-1</t>
  </si>
  <si>
    <t>高速智能球形摄像机</t>
  </si>
  <si>
    <t>804-3-1-1</t>
  </si>
  <si>
    <t>高清晰度变速球型变焦摄像机（≥200万像素，低照度变焦摄像机，≥IP67，含护罩及安装配件）</t>
  </si>
  <si>
    <t>7660.75</t>
  </si>
  <si>
    <t>804-3-5</t>
  </si>
  <si>
    <t>隧道内摄像机</t>
  </si>
  <si>
    <t>804-3-5-1</t>
  </si>
  <si>
    <t>高清晰度枪式彩色定焦摄像机（≥200万像素，彩色定焦摄像机，≥IP67，含护罩及安装配件）</t>
  </si>
  <si>
    <t>2083.67</t>
  </si>
  <si>
    <t>804-3-7</t>
  </si>
  <si>
    <t>视频设备箱</t>
  </si>
  <si>
    <t>804-3-7-1</t>
  </si>
  <si>
    <t>视频设备箱（Ⅱ型，≥IP65；含箱内配件）</t>
  </si>
  <si>
    <t>775.29</t>
  </si>
  <si>
    <t>804-3-8</t>
  </si>
  <si>
    <t>视频交通事件检测（视频交通事件检测[符合GB/T 28789-2012要求，含交通参数检测，按路计量）</t>
  </si>
  <si>
    <t>路</t>
  </si>
  <si>
    <t>32.000</t>
  </si>
  <si>
    <t>4323.25</t>
  </si>
  <si>
    <t>804-10</t>
  </si>
  <si>
    <t>区域控制器</t>
  </si>
  <si>
    <t>804-10-2</t>
  </si>
  <si>
    <t>区域控制器（按需配置,含触摸屏,不低于32位RISC CPU芯片,采用双CPU双电源,支持本地I/O容量不低于5000点,具有扩展存储卡功能）</t>
  </si>
  <si>
    <t>20674.00</t>
  </si>
  <si>
    <t>804-11</t>
  </si>
  <si>
    <t>计算机及网络设备</t>
  </si>
  <si>
    <t>804-11-3</t>
  </si>
  <si>
    <t>磁盘阵列</t>
  </si>
  <si>
    <t>804-11-3-1</t>
  </si>
  <si>
    <t>IP-SAN（CPU处理器≥2个，主频≥2.2GHz，总核数≥20个，总线程数量≥40个；内存≥128GB；SSD硬盘≥2个，总容量≥1.6TB，SATA企业级硬盘总容量≥80T；千兆网口≥4个；含正版操作系统、视频存储软件，三年原厂服务。）</t>
  </si>
  <si>
    <t>45938.00</t>
  </si>
  <si>
    <t>804-11-8</t>
  </si>
  <si>
    <t>光纤收发器</t>
  </si>
  <si>
    <t>534.67</t>
  </si>
  <si>
    <t>804-11-9</t>
  </si>
  <si>
    <t>有线专线租赁（100M带宽，一年（含调试期））</t>
  </si>
  <si>
    <t>项</t>
  </si>
  <si>
    <t>20000.00</t>
  </si>
  <si>
    <t>805-3</t>
  </si>
  <si>
    <t>租用社会光纤</t>
  </si>
  <si>
    <t>5000.00</t>
  </si>
  <si>
    <t>806-2</t>
  </si>
  <si>
    <t>火灾报警系统</t>
  </si>
  <si>
    <t>806-2-4</t>
  </si>
  <si>
    <t>洞口声光报警器（红闪，声强不小于100db，支持220V交流配电，含220V转AC/24VDC电源模块、信号模块、安装件）</t>
  </si>
  <si>
    <t>458.50</t>
  </si>
  <si>
    <t>806-3</t>
  </si>
  <si>
    <t>消防设施</t>
  </si>
  <si>
    <t>806-3-1</t>
  </si>
  <si>
    <t>干粉灭火器</t>
  </si>
  <si>
    <t>806-3-1-1</t>
  </si>
  <si>
    <t>手提式(MF/ABC8)</t>
  </si>
  <si>
    <t>具</t>
  </si>
  <si>
    <t>120.000</t>
  </si>
  <si>
    <t>140.50</t>
  </si>
  <si>
    <t>806-11</t>
  </si>
  <si>
    <t>消防洞室防火门</t>
  </si>
  <si>
    <t>806-11-3</t>
  </si>
  <si>
    <t>隧道防火封堵</t>
  </si>
  <si>
    <t>处</t>
  </si>
  <si>
    <t>807-2</t>
  </si>
  <si>
    <t>变压器</t>
  </si>
  <si>
    <t>807-2-1</t>
  </si>
  <si>
    <t>干式变压器</t>
  </si>
  <si>
    <t>807-2-1-1</t>
  </si>
  <si>
    <t>户外箱变SCBH17-100kVA-10kV/0.4kV-NX2</t>
  </si>
  <si>
    <t>93546.00</t>
  </si>
  <si>
    <t>807-2-1-2</t>
  </si>
  <si>
    <t>户外箱变SCBH17-125kVA-10kV/0.4kV-NX2</t>
  </si>
  <si>
    <t>115892.00</t>
  </si>
  <si>
    <t>807-2-1-3</t>
  </si>
  <si>
    <t>户外箱变SCBH17-160kVA-10kV/0.4kV-NX2</t>
  </si>
  <si>
    <t>147175.00</t>
  </si>
  <si>
    <t>807-2-1-4</t>
  </si>
  <si>
    <t>户外箱变SCBH17-200kVA-10kV/0.4kV-NX2</t>
  </si>
  <si>
    <t>182922.00</t>
  </si>
  <si>
    <t>807-2-1-5</t>
  </si>
  <si>
    <t>户外箱变SCBH17-250kVA-10kV/0.4kV-NX2</t>
  </si>
  <si>
    <t>227612.00</t>
  </si>
  <si>
    <t>807-3</t>
  </si>
  <si>
    <t>低压配电装置</t>
  </si>
  <si>
    <t>807-3-3</t>
  </si>
  <si>
    <t>（配电）控制箱、柜</t>
  </si>
  <si>
    <t>807-3-3-1</t>
  </si>
  <si>
    <t>配电箱</t>
  </si>
  <si>
    <t>807-3-3-1-2</t>
  </si>
  <si>
    <t>接线盒</t>
  </si>
  <si>
    <t>1595.000</t>
  </si>
  <si>
    <t>17.04</t>
  </si>
  <si>
    <t>807-3-3-1-3</t>
  </si>
  <si>
    <t>路灯控制箱IP55</t>
  </si>
  <si>
    <t>4439.00</t>
  </si>
  <si>
    <t>807-3-3-1-4</t>
  </si>
  <si>
    <t>动力照明配电箱</t>
  </si>
  <si>
    <t>6073.75</t>
  </si>
  <si>
    <t>807-3-3-1-5</t>
  </si>
  <si>
    <t>电梯控制箱</t>
  </si>
  <si>
    <t>4438.88</t>
  </si>
  <si>
    <t>807-3-3-1-6</t>
  </si>
  <si>
    <t>电梯井水泵控制箱 不锈钢600×500×200</t>
  </si>
  <si>
    <t>807-3-3-1-7</t>
  </si>
  <si>
    <t>照明配电箱IP55，2mm厚不锈钢钢板制作</t>
  </si>
  <si>
    <t>7709.33</t>
  </si>
  <si>
    <t>807-3-3-1-8</t>
  </si>
  <si>
    <t>UPS电源配电箱（按图定制,含元器件、断路器等）</t>
  </si>
  <si>
    <t>3678.00</t>
  </si>
  <si>
    <t>807-3-3-1-9</t>
  </si>
  <si>
    <t>I型配电箱（定制(4回路)）</t>
  </si>
  <si>
    <t>1775.50</t>
  </si>
  <si>
    <t>807-3-3-1-10</t>
  </si>
  <si>
    <t>消防应急照明配电箱（A型应急照明配电箱）</t>
  </si>
  <si>
    <t>1275.50</t>
  </si>
  <si>
    <t>807-3-3-1-11</t>
  </si>
  <si>
    <t>电缆接线控制箱 5mm厚镀锌钢板定制 300mm×300mm×200mm</t>
  </si>
  <si>
    <t>806.000</t>
  </si>
  <si>
    <t>823.76</t>
  </si>
  <si>
    <t>807-3-3-1-12</t>
  </si>
  <si>
    <t>隧道供配电系统配电箱</t>
  </si>
  <si>
    <t>6123.00</t>
  </si>
  <si>
    <t>807-3-3-1-13</t>
  </si>
  <si>
    <t>信号灯控制机 64路信号控制机；600×1700×710mm（W*H*D）</t>
  </si>
  <si>
    <t>17781.17</t>
  </si>
  <si>
    <t>807-3-3-1-14</t>
  </si>
  <si>
    <t>路口配电箱800×1600×600mm（W*H*D）；IP65</t>
  </si>
  <si>
    <t>807-3-4</t>
  </si>
  <si>
    <t>机柜</t>
  </si>
  <si>
    <t>807-3-4-1</t>
  </si>
  <si>
    <t>机柜（19寸标准机柜，含安装配件，含≥4个电源插座）</t>
  </si>
  <si>
    <t>2743.50</t>
  </si>
  <si>
    <t>807-3-5</t>
  </si>
  <si>
    <t>低压开关</t>
  </si>
  <si>
    <t>807-3-5-1</t>
  </si>
  <si>
    <t>开关拆除</t>
  </si>
  <si>
    <t>333.67</t>
  </si>
  <si>
    <t>807-3-5-2</t>
  </si>
  <si>
    <t>开关安装</t>
  </si>
  <si>
    <t>5262.00</t>
  </si>
  <si>
    <t>807-5</t>
  </si>
  <si>
    <t>电源</t>
  </si>
  <si>
    <t>807-5-3</t>
  </si>
  <si>
    <t>UPS</t>
  </si>
  <si>
    <t>807-5-3-1</t>
  </si>
  <si>
    <t>UPS电源（三进三出,10kVA,GB/T 14715-2017 VFI）蓄电池全载维持时间60分钟</t>
  </si>
  <si>
    <t>24129.00</t>
  </si>
  <si>
    <t>807-5-4</t>
  </si>
  <si>
    <t>EPS</t>
  </si>
  <si>
    <t>807-5-4-1</t>
  </si>
  <si>
    <t>EPS电源 15kW，三进三出，后备时间180分钟</t>
  </si>
  <si>
    <t>72479.00</t>
  </si>
  <si>
    <t>807-6</t>
  </si>
  <si>
    <t>路灯</t>
  </si>
  <si>
    <t>807-6-1</t>
  </si>
  <si>
    <t>10m以内杆灯</t>
  </si>
  <si>
    <t>807-6-1-1</t>
  </si>
  <si>
    <t>单臂路灯 杆高6m</t>
  </si>
  <si>
    <t>4617.47</t>
  </si>
  <si>
    <t>807-6-1-2</t>
  </si>
  <si>
    <t>单臂路灯 杆高10m</t>
  </si>
  <si>
    <t>260.000</t>
  </si>
  <si>
    <t>8036.48</t>
  </si>
  <si>
    <t>807-6-1-3</t>
  </si>
  <si>
    <t>双臂路灯 杆高10/6m</t>
  </si>
  <si>
    <t>111.000</t>
  </si>
  <si>
    <t>8251.77</t>
  </si>
  <si>
    <t>807-6-1-4</t>
  </si>
  <si>
    <t>双臂路灯 杆高6/6m</t>
  </si>
  <si>
    <t>5457.67</t>
  </si>
  <si>
    <t>807-6-1-5</t>
  </si>
  <si>
    <t>庭院灯 杆高4m</t>
  </si>
  <si>
    <t>211.000</t>
  </si>
  <si>
    <t>3612.02</t>
  </si>
  <si>
    <t>807-6-1-6</t>
  </si>
  <si>
    <t>悬臂式监控杆杆高6.5m，悬臂长6m</t>
  </si>
  <si>
    <t>9286.50</t>
  </si>
  <si>
    <t>807-6-1-7</t>
  </si>
  <si>
    <t>悬臂式监控杆杆高6.5m，悬臂长8m</t>
  </si>
  <si>
    <t>10292.00</t>
  </si>
  <si>
    <t>807-6-1-8</t>
  </si>
  <si>
    <t>悬臂式监控杆杆高6.5m，悬臂长10m</t>
  </si>
  <si>
    <t>11648.50</t>
  </si>
  <si>
    <t>807-6-1-9</t>
  </si>
  <si>
    <t>悬臂式监控杆杆高6.5m，悬臂长14m</t>
  </si>
  <si>
    <t>15318.33</t>
  </si>
  <si>
    <t>807-6-1-10</t>
  </si>
  <si>
    <t>人行信号灯杆高3.2m</t>
  </si>
  <si>
    <t>50.000</t>
  </si>
  <si>
    <t>1672.52</t>
  </si>
  <si>
    <t>807-6-1-11</t>
  </si>
  <si>
    <t>庭院灯 杆高3.5m</t>
  </si>
  <si>
    <t>58.000</t>
  </si>
  <si>
    <t>4325.52</t>
  </si>
  <si>
    <t>807-6-2</t>
  </si>
  <si>
    <t>15m以内杆灯</t>
  </si>
  <si>
    <t>807-6-2-1</t>
  </si>
  <si>
    <t>单臂路灯 杆高11m</t>
  </si>
  <si>
    <t>8805.21</t>
  </si>
  <si>
    <t>807-6-2-2</t>
  </si>
  <si>
    <t>单臂路灯 杆高13m</t>
  </si>
  <si>
    <t>724.000</t>
  </si>
  <si>
    <t>10234.54</t>
  </si>
  <si>
    <t>807-6-2-3</t>
  </si>
  <si>
    <t>单臂路灯 杆高14m</t>
  </si>
  <si>
    <t>10755.77</t>
  </si>
  <si>
    <t>807-6-2-4</t>
  </si>
  <si>
    <t>双臂路灯 杆高11/6m</t>
  </si>
  <si>
    <t>9223.39</t>
  </si>
  <si>
    <t>807-6-2-5</t>
  </si>
  <si>
    <t>双臂路灯 杆高14/6m</t>
  </si>
  <si>
    <t>73.000</t>
  </si>
  <si>
    <t>10767.05</t>
  </si>
  <si>
    <t>807-6-2-6</t>
  </si>
  <si>
    <t>双臂路灯 杆高11/11m</t>
  </si>
  <si>
    <t>17.000</t>
  </si>
  <si>
    <t>18733.82</t>
  </si>
  <si>
    <t>807-6-2-7</t>
  </si>
  <si>
    <t>双臂路灯 杆高13/13m</t>
  </si>
  <si>
    <t>10613.00</t>
  </si>
  <si>
    <t>807-6-2-8</t>
  </si>
  <si>
    <t>单杆路灯 杆高14m</t>
  </si>
  <si>
    <t>153.000</t>
  </si>
  <si>
    <t>10714.08</t>
  </si>
  <si>
    <t>807-7</t>
  </si>
  <si>
    <t>照明灯具</t>
  </si>
  <si>
    <t>807-7-1</t>
  </si>
  <si>
    <t>LED灯</t>
  </si>
  <si>
    <t>807-7-1-1</t>
  </si>
  <si>
    <t>LED道路灯</t>
  </si>
  <si>
    <t>807-7-1-1-1</t>
  </si>
  <si>
    <t>75W LED灯</t>
  </si>
  <si>
    <t>51.000</t>
  </si>
  <si>
    <t>1044.76</t>
  </si>
  <si>
    <t>807-7-1-1-2</t>
  </si>
  <si>
    <t>150W LED灯</t>
  </si>
  <si>
    <t>147.000</t>
  </si>
  <si>
    <t>1626.59</t>
  </si>
  <si>
    <t>807-7-1-1-3</t>
  </si>
  <si>
    <t>180W LED灯</t>
  </si>
  <si>
    <t>113.000</t>
  </si>
  <si>
    <t>1855.51</t>
  </si>
  <si>
    <t>807-7-1-1-4</t>
  </si>
  <si>
    <t>200W LED灯</t>
  </si>
  <si>
    <t>82.000</t>
  </si>
  <si>
    <t>2153.00</t>
  </si>
  <si>
    <t>807-7-1-1-5</t>
  </si>
  <si>
    <t>240W LED灯</t>
  </si>
  <si>
    <t>994.000</t>
  </si>
  <si>
    <t>2458.21</t>
  </si>
  <si>
    <t>807-7-1-1-6</t>
  </si>
  <si>
    <t>300W LED灯</t>
  </si>
  <si>
    <t>127.000</t>
  </si>
  <si>
    <t>2807.02</t>
  </si>
  <si>
    <t>807-7-1-1-7</t>
  </si>
  <si>
    <t>150+60W LED灯</t>
  </si>
  <si>
    <t>97.000</t>
  </si>
  <si>
    <t>2566.49</t>
  </si>
  <si>
    <t>807-7-1-1-8</t>
  </si>
  <si>
    <t>180+60W LED灯</t>
  </si>
  <si>
    <t>11.000</t>
  </si>
  <si>
    <t>2795.36</t>
  </si>
  <si>
    <t>807-7-1-1-9</t>
  </si>
  <si>
    <t>200+45W LED灯</t>
  </si>
  <si>
    <t>25.000</t>
  </si>
  <si>
    <t>3123.28</t>
  </si>
  <si>
    <t>807-7-1-1-10</t>
  </si>
  <si>
    <t>200+60W LED灯</t>
  </si>
  <si>
    <t>136.000</t>
  </si>
  <si>
    <t>3237.86</t>
  </si>
  <si>
    <t>807-7-1-1-11</t>
  </si>
  <si>
    <t>300+45W LED灯</t>
  </si>
  <si>
    <t>3777.00</t>
  </si>
  <si>
    <t>807-7-1-1-12</t>
  </si>
  <si>
    <t>300+60W LED灯</t>
  </si>
  <si>
    <t>3891.86</t>
  </si>
  <si>
    <t>807-7-1-1-14</t>
  </si>
  <si>
    <t>45W LED灯</t>
  </si>
  <si>
    <t>825.45</t>
  </si>
  <si>
    <t>807-7-1-1-15</t>
  </si>
  <si>
    <t>20W LED灯</t>
  </si>
  <si>
    <t>246.53</t>
  </si>
  <si>
    <t>807-7-1-2</t>
  </si>
  <si>
    <t>LED隧道灯</t>
  </si>
  <si>
    <t>807-7-1-2-1</t>
  </si>
  <si>
    <t>截光型</t>
  </si>
  <si>
    <t>807-7-1-2-1-1</t>
  </si>
  <si>
    <t>30W LED隧道灯 截光型</t>
  </si>
  <si>
    <t>425.81</t>
  </si>
  <si>
    <t>807-7-1-2-1-2</t>
  </si>
  <si>
    <t>50W LED隧道灯 截光型</t>
  </si>
  <si>
    <t>361.000</t>
  </si>
  <si>
    <t>579.94</t>
  </si>
  <si>
    <t>807-7-1-2-1-3</t>
  </si>
  <si>
    <t>75W LED隧道灯 截光型</t>
  </si>
  <si>
    <t>783.000</t>
  </si>
  <si>
    <t>762.95</t>
  </si>
  <si>
    <t>807-7-1-2-1-4</t>
  </si>
  <si>
    <t>100W LED隧道灯 截光型</t>
  </si>
  <si>
    <t>221.000</t>
  </si>
  <si>
    <t>899.20</t>
  </si>
  <si>
    <t>807-7-1-2-1-6</t>
  </si>
  <si>
    <t>120W LED隧道灯 截光型</t>
  </si>
  <si>
    <t>1119.40</t>
  </si>
  <si>
    <t>807-7-1-2-2</t>
  </si>
  <si>
    <t>吸灯型</t>
  </si>
  <si>
    <t>807-7-1-2-2-1</t>
  </si>
  <si>
    <t>30W LED隧道灯 吸顶型</t>
  </si>
  <si>
    <t>323.69</t>
  </si>
  <si>
    <t>807-7-1-2-2-2</t>
  </si>
  <si>
    <t>25W LED隧道灯 吸顶型</t>
  </si>
  <si>
    <t>49.000</t>
  </si>
  <si>
    <t>285.06</t>
  </si>
  <si>
    <t>807-7-1-2-3</t>
  </si>
  <si>
    <t>泛光型</t>
  </si>
  <si>
    <t>807-7-1-2-3-1</t>
  </si>
  <si>
    <t>隧道灯（LED-40W，泛光灯，防护等级不低于IP65）</t>
  </si>
  <si>
    <t>411.73</t>
  </si>
  <si>
    <t>807-7-1-2-3-2</t>
  </si>
  <si>
    <t>隧道灯（LED-40W，防护等级不低于IP65）</t>
  </si>
  <si>
    <t>444.75</t>
  </si>
  <si>
    <t>807-7-1-2-3-3</t>
  </si>
  <si>
    <t>隧道灯（LED-60W，防护等级不低于IP65）</t>
  </si>
  <si>
    <t>620.87</t>
  </si>
  <si>
    <t>807-7-1-2-3-4</t>
  </si>
  <si>
    <t>隧道灯（LED-120W，防护等级不低于IP65）</t>
  </si>
  <si>
    <t>1181.31</t>
  </si>
  <si>
    <t>807-7-1-2-3-5</t>
  </si>
  <si>
    <t>隧道灯（LED-180W，防护等级不低于IP65）</t>
  </si>
  <si>
    <t>1749.61</t>
  </si>
  <si>
    <t>807-7-1-2-4</t>
  </si>
  <si>
    <t>疏散应急型</t>
  </si>
  <si>
    <t>807-7-1-2-4-1</t>
  </si>
  <si>
    <t>疏散指示标志（LED-6W，带蓄电池，应急时间1.5h，防护等级不低于IP65）</t>
  </si>
  <si>
    <t>176.000</t>
  </si>
  <si>
    <t>131.61</t>
  </si>
  <si>
    <t>807-7-1-2-4-2</t>
  </si>
  <si>
    <t>A型消防应急照明灯（LED-6W，带蓄电池，应急时间1.5h，防护等级不低于IP65）</t>
  </si>
  <si>
    <t>104.20</t>
  </si>
  <si>
    <t>807-7-6</t>
  </si>
  <si>
    <t>指示标志（反光型）</t>
  </si>
  <si>
    <t>807-7-6-1</t>
  </si>
  <si>
    <t>人行横通道指示标志（反光型,按图（相应规范）定制）</t>
  </si>
  <si>
    <t>644.25</t>
  </si>
  <si>
    <t>807-7-6-2</t>
  </si>
  <si>
    <t>车行横通道指示标志（反光型,按图（相应规范）定制）</t>
  </si>
  <si>
    <t>644.00</t>
  </si>
  <si>
    <t>807-7-6-3</t>
  </si>
  <si>
    <t>消防设备箱指示标志（反光型）</t>
  </si>
  <si>
    <t>216.50</t>
  </si>
  <si>
    <t>807-8</t>
  </si>
  <si>
    <t>电缆</t>
  </si>
  <si>
    <t>807-8-1</t>
  </si>
  <si>
    <t>电力电缆</t>
  </si>
  <si>
    <t>807-8-1-1</t>
  </si>
  <si>
    <t>截面面积35mm2以内</t>
  </si>
  <si>
    <t>807-8-1-1-2</t>
  </si>
  <si>
    <t>电力电缆YJV-0.6/1kV，3×35+2×16</t>
  </si>
  <si>
    <t>847.000</t>
  </si>
  <si>
    <t>149.35</t>
  </si>
  <si>
    <t>807-8-1-1-3</t>
  </si>
  <si>
    <t>电力电缆YJV-0.6/1kV，3×2.5</t>
  </si>
  <si>
    <t>1180.000</t>
  </si>
  <si>
    <t>18.79</t>
  </si>
  <si>
    <t>807-8-1-1-4</t>
  </si>
  <si>
    <t>电力电缆YJV-0.6/1kV，3×16</t>
  </si>
  <si>
    <t>1754.000</t>
  </si>
  <si>
    <t>59.46</t>
  </si>
  <si>
    <t>807-8-1-1-5</t>
  </si>
  <si>
    <t>电力电缆YJV-0.6/1kV，3×4</t>
  </si>
  <si>
    <t>634.000</t>
  </si>
  <si>
    <t>24.03</t>
  </si>
  <si>
    <t>807-8-1-1-6</t>
  </si>
  <si>
    <t>电力电缆YJVP-0.6/1kV，3×4</t>
  </si>
  <si>
    <t>807-8-1-1-7</t>
  </si>
  <si>
    <t>电力电缆BV-0.6/1kV，1×16</t>
  </si>
  <si>
    <t>1717.000</t>
  </si>
  <si>
    <t>24.02</t>
  </si>
  <si>
    <t>807-8-1-1-8</t>
  </si>
  <si>
    <t>YJV-0.6/1kV，5×16</t>
  </si>
  <si>
    <t>1440.000</t>
  </si>
  <si>
    <t>91.21</t>
  </si>
  <si>
    <t>807-8-1-1-9</t>
  </si>
  <si>
    <t>电力电缆YJV-0.6/1kV，5×4</t>
  </si>
  <si>
    <t>560.000</t>
  </si>
  <si>
    <t>32.69</t>
  </si>
  <si>
    <t>807-8-1-1-10</t>
  </si>
  <si>
    <t>电力电缆4芯，每芯截面4mm，潜水电力电缆</t>
  </si>
  <si>
    <t>12.68</t>
  </si>
  <si>
    <t>807-8-1-1-11</t>
  </si>
  <si>
    <t>电力电缆5芯，每芯截面2.5mm，潜水控制电缆</t>
  </si>
  <si>
    <t>807-8-1-1-12</t>
  </si>
  <si>
    <t>YJV-0.6/1kV，5×25</t>
  </si>
  <si>
    <t>2164.000</t>
  </si>
  <si>
    <t>138.98</t>
  </si>
  <si>
    <t>807-8-1-1-13</t>
  </si>
  <si>
    <t>电力电缆YJLHV-0.6/1kV，5×16</t>
  </si>
  <si>
    <t>3580.000</t>
  </si>
  <si>
    <t>19.37</t>
  </si>
  <si>
    <t>807-8-1-1-14</t>
  </si>
  <si>
    <t>电力电缆YJLHV-0.6/1kV，5×35</t>
  </si>
  <si>
    <t>84309.000</t>
  </si>
  <si>
    <t>32.10</t>
  </si>
  <si>
    <t>807-8-1-1-31</t>
  </si>
  <si>
    <t>WDZ-YJY-0.6/1KV 1×6,燃烧性能B1（d0,t0）级</t>
  </si>
  <si>
    <t>14520.000</t>
  </si>
  <si>
    <t>15.36</t>
  </si>
  <si>
    <t>807-8-1-1-32</t>
  </si>
  <si>
    <t>WDZN-YJY-0.6/1KV 1×6,燃烧性能B1（d0,t0）级</t>
  </si>
  <si>
    <t>4840.000</t>
  </si>
  <si>
    <t>17.10</t>
  </si>
  <si>
    <t>807-8-1-1-33</t>
  </si>
  <si>
    <t>WDZ-YJY23-0.6/1KV 5×6,燃烧性能B1（d0,t0）级</t>
  </si>
  <si>
    <t>2206.000</t>
  </si>
  <si>
    <t>47.93</t>
  </si>
  <si>
    <t>807-8-1-1-34</t>
  </si>
  <si>
    <t>WDZN-YJY23-0.6/1KV 5×6,燃烧性能B1（d0,t0）级</t>
  </si>
  <si>
    <t>4422.000</t>
  </si>
  <si>
    <t>47.94</t>
  </si>
  <si>
    <t>807-8-1-1-35</t>
  </si>
  <si>
    <t>配电导线 WDZB-BYJ,3×1.5</t>
  </si>
  <si>
    <t>704.000</t>
  </si>
  <si>
    <t>10.59</t>
  </si>
  <si>
    <t>807-8-1-1-36</t>
  </si>
  <si>
    <t>配电导线 WDZB-BYJ,3×2.5</t>
  </si>
  <si>
    <t>484.000</t>
  </si>
  <si>
    <t>11.54</t>
  </si>
  <si>
    <t>807-8-1-1-37</t>
  </si>
  <si>
    <t>等电位连接线 WDZB-BYJ,1×2.5</t>
  </si>
  <si>
    <t>5644.000</t>
  </si>
  <si>
    <t>6.50</t>
  </si>
  <si>
    <t>807-8-1-1-38</t>
  </si>
  <si>
    <t>电力电缆（WDZN-YJY23-0.6/1kV,5×10,燃烧性能B1（d0,t0）级）</t>
  </si>
  <si>
    <t>77.87</t>
  </si>
  <si>
    <t>807-8-1-1-39</t>
  </si>
  <si>
    <t>电力电缆（WDZN-YJY23-0.6/1kV,5×6,燃烧性能B1（d0,t0）级）</t>
  </si>
  <si>
    <t>10.000</t>
  </si>
  <si>
    <t>55.30</t>
  </si>
  <si>
    <t>807-8-1-1-40</t>
  </si>
  <si>
    <t>电力电缆（WDZN-YJY23-0.6/1kV,5×4,燃烧性能B1（d0,t0）级）</t>
  </si>
  <si>
    <t>2710.000</t>
  </si>
  <si>
    <t>43.74</t>
  </si>
  <si>
    <t>807-8-1-2</t>
  </si>
  <si>
    <t>截面面积120mm2以内</t>
  </si>
  <si>
    <t>807-8-1-2-1</t>
  </si>
  <si>
    <t>电力电缆YJLHV-0.6/1kV，4×70+1×35</t>
  </si>
  <si>
    <t>67.52</t>
  </si>
  <si>
    <t>807-8-1-2-2</t>
  </si>
  <si>
    <t>电力电缆YJLHV-0.6/1kV，4×95+1×50</t>
  </si>
  <si>
    <t>80.78</t>
  </si>
  <si>
    <t>807-8-1-2-3</t>
  </si>
  <si>
    <t>电力电缆YJLHV-0.6/1kV，4×120+1×70</t>
  </si>
  <si>
    <t>20.000</t>
  </si>
  <si>
    <t>94.10</t>
  </si>
  <si>
    <t>807-8-1-2-4</t>
  </si>
  <si>
    <t>电力电缆YJV-0.6/1kV，3×50+2×25</t>
  </si>
  <si>
    <t>659.000</t>
  </si>
  <si>
    <t>207.32</t>
  </si>
  <si>
    <t>807-8-1-2-5</t>
  </si>
  <si>
    <t>电力电缆 ZRC-YJV-8.7/15kV.3×120</t>
  </si>
  <si>
    <t>9000.000</t>
  </si>
  <si>
    <t>425.61</t>
  </si>
  <si>
    <t>807-8-2</t>
  </si>
  <si>
    <t>控制电缆</t>
  </si>
  <si>
    <t>807-8-2-1</t>
  </si>
  <si>
    <t>807-8-2-1-1</t>
  </si>
  <si>
    <t>控制电缆RVVP-300/500V,7×1.5</t>
  </si>
  <si>
    <t>4250.000</t>
  </si>
  <si>
    <t>19.28</t>
  </si>
  <si>
    <t>807-8-2-1-2</t>
  </si>
  <si>
    <t>控制电缆RVVP-300/500V,4×1.5</t>
  </si>
  <si>
    <t>5587.000</t>
  </si>
  <si>
    <t>17.12</t>
  </si>
  <si>
    <t>807-8-2-1-3</t>
  </si>
  <si>
    <t>控制电缆RVSP-300/500V,7×1.5</t>
  </si>
  <si>
    <t>807-8-2-1-4</t>
  </si>
  <si>
    <t>控制电缆RVSP-300/500V,4×1.5</t>
  </si>
  <si>
    <t>807-8-2-1-5</t>
  </si>
  <si>
    <t>屏蔽双绞线（STP-5e）</t>
  </si>
  <si>
    <t>375.000</t>
  </si>
  <si>
    <t>6.25</t>
  </si>
  <si>
    <t>807-8-2-1-6</t>
  </si>
  <si>
    <t>信号电缆（车道指示器 WDZN－KYJY23  18×2.5）</t>
  </si>
  <si>
    <t>1355.000</t>
  </si>
  <si>
    <t>72.54</t>
  </si>
  <si>
    <t>807-8-2-1-7</t>
  </si>
  <si>
    <t>信号电缆（交通信号灯 WDZN－KYJY23  14×2.5）</t>
  </si>
  <si>
    <t>1336.000</t>
  </si>
  <si>
    <t>4.18</t>
  </si>
  <si>
    <t>807-8-2-1-8</t>
  </si>
  <si>
    <t>信号电缆（照明 WDZN－KYJY23  10×1.5）</t>
  </si>
  <si>
    <t>650.000</t>
  </si>
  <si>
    <t>30.28</t>
  </si>
  <si>
    <t>807-8-2-1-9</t>
  </si>
  <si>
    <t>报警回路总线（NH-RVVSP-4×2.5）</t>
  </si>
  <si>
    <t>2000.000</t>
  </si>
  <si>
    <t>21.57</t>
  </si>
  <si>
    <t>807-8-4</t>
  </si>
  <si>
    <t>穿刺线夹</t>
  </si>
  <si>
    <t>807-8-4-1</t>
  </si>
  <si>
    <t>Ⅰ型线夹 主线6～35,支线1.5～10</t>
  </si>
  <si>
    <t>726.000</t>
  </si>
  <si>
    <t>70.61</t>
  </si>
  <si>
    <t>807-8-4-2</t>
  </si>
  <si>
    <t>Ⅱ型线夹 主线6～50,支线6～35</t>
  </si>
  <si>
    <t>82.16</t>
  </si>
  <si>
    <t>807-8-4-3</t>
  </si>
  <si>
    <t>绝缘穿刺线夹 主线6～35,支线1.5～10</t>
  </si>
  <si>
    <t>1056.000</t>
  </si>
  <si>
    <t>70.60</t>
  </si>
  <si>
    <t>807-8-4-5</t>
  </si>
  <si>
    <t>绝缘穿刺连接器(各型,符合DL/T 1190-2012)</t>
  </si>
  <si>
    <t>98.000</t>
  </si>
  <si>
    <t>75.62</t>
  </si>
  <si>
    <t>807-9</t>
  </si>
  <si>
    <t>线槽</t>
  </si>
  <si>
    <t>807-9-1</t>
  </si>
  <si>
    <t>金属制品线槽</t>
  </si>
  <si>
    <t>807-9-1-2</t>
  </si>
  <si>
    <t>线槽宽度150~300mm以下</t>
  </si>
  <si>
    <t>807-9-1-2-1</t>
  </si>
  <si>
    <t>不锈钢，200X100mm，＆=1.0mm</t>
  </si>
  <si>
    <t>495.000</t>
  </si>
  <si>
    <t>243.50</t>
  </si>
  <si>
    <t>807-9-1-2-2</t>
  </si>
  <si>
    <t>金属线槽（100×80）mm，壁厚2mm</t>
  </si>
  <si>
    <t>363.000</t>
  </si>
  <si>
    <t>50.90</t>
  </si>
  <si>
    <t>807-10</t>
  </si>
  <si>
    <t>桥架、支架</t>
  </si>
  <si>
    <t>807-10-1</t>
  </si>
  <si>
    <t>桥架</t>
  </si>
  <si>
    <t>807-10-1-1</t>
  </si>
  <si>
    <t>节能桥架（JN-P1-200×100 VCI，荷载等级不低于B级）</t>
  </si>
  <si>
    <t>880.000</t>
  </si>
  <si>
    <t>241.53</t>
  </si>
  <si>
    <t>807-10-2</t>
  </si>
  <si>
    <t>支架</t>
  </si>
  <si>
    <t>807-10-2-1</t>
  </si>
  <si>
    <t>摄像机支架</t>
  </si>
  <si>
    <t>付</t>
  </si>
  <si>
    <t>295.95</t>
  </si>
  <si>
    <t>807-10-2-2</t>
  </si>
  <si>
    <t>桥架安装底座（按图定制,与电缆桥架配套）</t>
  </si>
  <si>
    <t>40.44</t>
  </si>
  <si>
    <t>807-11</t>
  </si>
  <si>
    <t>原设施拆除</t>
  </si>
  <si>
    <t>807-11-1</t>
  </si>
  <si>
    <t>原消防设备箱拆除</t>
  </si>
  <si>
    <t>342.25</t>
  </si>
  <si>
    <t>807-12</t>
  </si>
  <si>
    <t>箱变遮雨棚</t>
  </si>
  <si>
    <t>56718.00</t>
  </si>
  <si>
    <t>808</t>
  </si>
  <si>
    <t>防雷接地系统</t>
  </si>
  <si>
    <t>808-2</t>
  </si>
  <si>
    <t>防雷器</t>
  </si>
  <si>
    <t>808-2-1</t>
  </si>
  <si>
    <t>电源防雷器</t>
  </si>
  <si>
    <t>808-2-1-1</t>
  </si>
  <si>
    <t>三相电涌保护器（SPD，BC级复合型）</t>
  </si>
  <si>
    <t>1716.29</t>
  </si>
  <si>
    <t>808-2-1-2</t>
  </si>
  <si>
    <t>单相电涌保护器（SPD，BC级复合型）</t>
  </si>
  <si>
    <t>1416.25</t>
  </si>
  <si>
    <t>808-2-1-3</t>
  </si>
  <si>
    <t>电源浪涌保护器（单相BC复合型，能量匹配的2只开关型型防雷器和2只限压型防雷器）</t>
  </si>
  <si>
    <t>1416.06</t>
  </si>
  <si>
    <t>808-2-2</t>
  </si>
  <si>
    <t>信号防雷器</t>
  </si>
  <si>
    <t>808-2-2-1</t>
  </si>
  <si>
    <t>信号电涌保护器（SPD，以太网信号）</t>
  </si>
  <si>
    <t>673.50</t>
  </si>
  <si>
    <t>808-2-2-2</t>
  </si>
  <si>
    <t>信号浪涌保护器（RJ45）</t>
  </si>
  <si>
    <t>894.75</t>
  </si>
  <si>
    <t>808-3</t>
  </si>
  <si>
    <t>接地系统</t>
  </si>
  <si>
    <t>808-3-2</t>
  </si>
  <si>
    <t>镀锌扁钢</t>
  </si>
  <si>
    <t>808-3-2-1</t>
  </si>
  <si>
    <t>热镀锌扁钢-40×4</t>
  </si>
  <si>
    <t>4960.000</t>
  </si>
  <si>
    <t>13.03</t>
  </si>
  <si>
    <t>808-3-2-4</t>
  </si>
  <si>
    <t>不锈钢接地扁钢-40×4</t>
  </si>
  <si>
    <t>15745.000</t>
  </si>
  <si>
    <t>34.47</t>
  </si>
  <si>
    <t>808-3-3</t>
  </si>
  <si>
    <t>镀锌扁角钢</t>
  </si>
  <si>
    <t>808-3-3-1</t>
  </si>
  <si>
    <t>人工垂直接地体∠5×50×50×2500，不锈钢角钢</t>
  </si>
  <si>
    <t>根</t>
  </si>
  <si>
    <t>142.94</t>
  </si>
  <si>
    <t>808-3-3-2</t>
  </si>
  <si>
    <t>人工垂直接地体∠5×50×50×2500，镀锌角钢</t>
  </si>
  <si>
    <t>76.20</t>
  </si>
  <si>
    <t>808-3-4</t>
  </si>
  <si>
    <t>镀锌钢板</t>
  </si>
  <si>
    <t>808-3-4-1</t>
  </si>
  <si>
    <t>100×100×8热浸锌钢板</t>
  </si>
  <si>
    <t>3044.000</t>
  </si>
  <si>
    <t>55.21</t>
  </si>
  <si>
    <t>808-3-4-2</t>
  </si>
  <si>
    <t>100×100×8不锈钢钢板</t>
  </si>
  <si>
    <t>1480.000</t>
  </si>
  <si>
    <t>66.43</t>
  </si>
  <si>
    <t>808-3-5</t>
  </si>
  <si>
    <t>接地导线VV-1kV,1×35</t>
  </si>
  <si>
    <t>250.000</t>
  </si>
  <si>
    <t>808-3-6</t>
  </si>
  <si>
    <t>MEB端子箱</t>
  </si>
  <si>
    <t>808-3-6-1</t>
  </si>
  <si>
    <t>329.50</t>
  </si>
  <si>
    <t>808-3-7</t>
  </si>
  <si>
    <t>镀锌圆钢</t>
  </si>
  <si>
    <t>808-3-7-1</t>
  </si>
  <si>
    <t>φ16镀锌圆钢</t>
  </si>
  <si>
    <t>25084.000</t>
  </si>
  <si>
    <t>14.53</t>
  </si>
  <si>
    <t>808-4</t>
  </si>
  <si>
    <t>拆除工程</t>
  </si>
  <si>
    <t>808-4-1</t>
  </si>
  <si>
    <t>拆除隧道灯</t>
  </si>
  <si>
    <t>760.000</t>
  </si>
  <si>
    <t>10.33</t>
  </si>
  <si>
    <t>808-4-2</t>
  </si>
  <si>
    <t>拆除疏散指示标志</t>
  </si>
  <si>
    <t>36.33</t>
  </si>
  <si>
    <t>808-4-3</t>
  </si>
  <si>
    <t>拆除电力电缆</t>
  </si>
  <si>
    <t>4500.000</t>
  </si>
  <si>
    <t>3.18</t>
  </si>
  <si>
    <t>808-4-4</t>
  </si>
  <si>
    <t>拆除电缆桥架</t>
  </si>
  <si>
    <t>1940.000</t>
  </si>
  <si>
    <t>156.86</t>
  </si>
  <si>
    <t>808-4-5</t>
  </si>
  <si>
    <t>拆除照明配电箱</t>
  </si>
  <si>
    <t>145.50</t>
  </si>
  <si>
    <t>809-1</t>
  </si>
  <si>
    <t>铺设管道</t>
  </si>
  <si>
    <t>809-1-1</t>
  </si>
  <si>
    <t>铺设塑料管</t>
  </si>
  <si>
    <t>809-1-1-1</t>
  </si>
  <si>
    <t>1孔塑料管铺设</t>
  </si>
  <si>
    <t>809-1-1-1-1</t>
  </si>
  <si>
    <t>电缆保护管UPVC90，外径90mm，＆=4.5mm</t>
  </si>
  <si>
    <t>延米</t>
  </si>
  <si>
    <t>180.000</t>
  </si>
  <si>
    <t>30.33</t>
  </si>
  <si>
    <t>809-1-1-1-2</t>
  </si>
  <si>
    <t>UPVC75，外径75mm，＆=4.0mm</t>
  </si>
  <si>
    <t>809-1-1-1-2-1</t>
  </si>
  <si>
    <t>UPVC75，外径75mm，＆=4.0mm（悬臂敷设）</t>
  </si>
  <si>
    <t>47241.000</t>
  </si>
  <si>
    <t>25.94</t>
  </si>
  <si>
    <t>809-1-1-1-2-2</t>
  </si>
  <si>
    <t>UPVC75，外径75mm，＆=4.0mm（埋地敷设）</t>
  </si>
  <si>
    <t>25591.000</t>
  </si>
  <si>
    <t>43.83</t>
  </si>
  <si>
    <t>809-1-1-1-3</t>
  </si>
  <si>
    <t>高压进线保护管 HDPE160管，＆=10mm</t>
  </si>
  <si>
    <t>13500.000</t>
  </si>
  <si>
    <t>60.22</t>
  </si>
  <si>
    <t>809-1-1-1-6</t>
  </si>
  <si>
    <t>PVC管（Φ32）</t>
  </si>
  <si>
    <t>420.000</t>
  </si>
  <si>
    <t>809-1-1-4</t>
  </si>
  <si>
    <t>4孔塑料管铺设</t>
  </si>
  <si>
    <t>809-1-1-4-1</t>
  </si>
  <si>
    <t>电缆保护管4×PE110，＆=5.5mm</t>
  </si>
  <si>
    <t>370.000</t>
  </si>
  <si>
    <t>134.14</t>
  </si>
  <si>
    <t>809-1-1-8</t>
  </si>
  <si>
    <t>8孔塑料管铺设</t>
  </si>
  <si>
    <t>809-1-1-8-1</t>
  </si>
  <si>
    <t>电缆保护管8×UPVC75，外径75mm，＆=4.0mm</t>
  </si>
  <si>
    <t>160.000</t>
  </si>
  <si>
    <t>80.76</t>
  </si>
  <si>
    <t>809-1-2</t>
  </si>
  <si>
    <t>铺设镀锌钢管</t>
  </si>
  <si>
    <t>809-1-2-1</t>
  </si>
  <si>
    <t>1孔镀锌钢管铺设</t>
  </si>
  <si>
    <t>809-1-2-1-1</t>
  </si>
  <si>
    <t>电缆保护管SC25，＆=2.5mm</t>
  </si>
  <si>
    <t>540.000</t>
  </si>
  <si>
    <t>27.91</t>
  </si>
  <si>
    <t>809-1-2-1-2</t>
  </si>
  <si>
    <t>电缆保护管SC32，＆=2.75mm</t>
  </si>
  <si>
    <t>834.000</t>
  </si>
  <si>
    <t>32.56</t>
  </si>
  <si>
    <t>809-1-2-1-3</t>
  </si>
  <si>
    <t>电缆保护管SC40，＆=2.75mm</t>
  </si>
  <si>
    <t>42.73</t>
  </si>
  <si>
    <t>809-1-2-1-4</t>
  </si>
  <si>
    <t>可弯曲金属导管 KJG-V32重型</t>
  </si>
  <si>
    <t>2934.000</t>
  </si>
  <si>
    <t>64.44</t>
  </si>
  <si>
    <t>809-1-2-1-5</t>
  </si>
  <si>
    <t>镀锌钢管（G32×3，含弯头、捆扎、固定、端头封堵）</t>
  </si>
  <si>
    <t>29.29</t>
  </si>
  <si>
    <t>809-1-2-1-6</t>
  </si>
  <si>
    <t>电缆保护管SC50，＆=3mm</t>
  </si>
  <si>
    <t>48.00</t>
  </si>
  <si>
    <t>809-1-2-2</t>
  </si>
  <si>
    <t>2孔镀锌钢管铺设</t>
  </si>
  <si>
    <t>809-1-2-2-1</t>
  </si>
  <si>
    <t>电缆保护管2×SC50</t>
  </si>
  <si>
    <t>809-1-2-2-1-1</t>
  </si>
  <si>
    <t>电缆保护管2×SC50，＆=3.0mm（埋地敷设回填土）</t>
  </si>
  <si>
    <t>340.000</t>
  </si>
  <si>
    <t>72.64</t>
  </si>
  <si>
    <t>809-1-2-2-1-2</t>
  </si>
  <si>
    <t>电缆保护管2×SC50，＆=3.0mm（埋地敷设回填砂）</t>
  </si>
  <si>
    <t>133.000</t>
  </si>
  <si>
    <t>124.93</t>
  </si>
  <si>
    <t>809-1-2-2-2</t>
  </si>
  <si>
    <t>电缆保护管2×SC100，＆=3.25mm</t>
  </si>
  <si>
    <t>809-1-2-2-2-1</t>
  </si>
  <si>
    <t>电缆保护管2×SC100，＆=3.25mm（悬臂敷设）</t>
  </si>
  <si>
    <t>59.000</t>
  </si>
  <si>
    <t>114.47</t>
  </si>
  <si>
    <t>809-1-2-2-2-2</t>
  </si>
  <si>
    <t>电缆保护管2×SC100，＆=3.25mm（埋地敷设回填土）</t>
  </si>
  <si>
    <t>121.000</t>
  </si>
  <si>
    <t>138.77</t>
  </si>
  <si>
    <t>809-1-2-2-2-3</t>
  </si>
  <si>
    <t>电缆保护管2×SC100，＆=3.25mm（埋地敷设回填砂）</t>
  </si>
  <si>
    <t>1349.000</t>
  </si>
  <si>
    <t>223.19</t>
  </si>
  <si>
    <t>809-1-2-2-3</t>
  </si>
  <si>
    <t>敷设2根G50钢管(G50*3.5)</t>
  </si>
  <si>
    <t>7801.000</t>
  </si>
  <si>
    <t>80.67</t>
  </si>
  <si>
    <t>809-1-2-4</t>
  </si>
  <si>
    <t>4孔镀锌钢管铺设</t>
  </si>
  <si>
    <t>809-1-2-4-1</t>
  </si>
  <si>
    <t>电缆保护管4×SC100，＆=3.25mm</t>
  </si>
  <si>
    <t>809-1-2-4-1-1</t>
  </si>
  <si>
    <t>电缆保护管4×SC100，＆=3.25mm（埋地敷设回填土）</t>
  </si>
  <si>
    <t>1046.000</t>
  </si>
  <si>
    <t>277.35</t>
  </si>
  <si>
    <t>809-1-2-4-1-2</t>
  </si>
  <si>
    <t>电缆保护管4×SC100，＆=3.25mm（埋地敷设回填砂）</t>
  </si>
  <si>
    <t>697.000</t>
  </si>
  <si>
    <t>355.03</t>
  </si>
  <si>
    <t>809-1-2-6</t>
  </si>
  <si>
    <t>809-1-2-6-1</t>
  </si>
  <si>
    <t>电缆保护管6×SC100，＆=3.25mm</t>
  </si>
  <si>
    <t>455.000</t>
  </si>
  <si>
    <t>485.53</t>
  </si>
  <si>
    <t>809-1-3</t>
  </si>
  <si>
    <t>铺设钢塑管</t>
  </si>
  <si>
    <t>809-1-3-1</t>
  </si>
  <si>
    <t>1孔钢塑管铺设</t>
  </si>
  <si>
    <t>809-1-3-1-1</t>
  </si>
  <si>
    <t>建筑电气用可弯曲金属导管（KJG-WVM50）</t>
  </si>
  <si>
    <t>2250.000</t>
  </si>
  <si>
    <t>809-1-3-1-2</t>
  </si>
  <si>
    <t>可挠金属管KJG-WV-M-15 JG/T 526-2017</t>
  </si>
  <si>
    <t>清单  第 800 章合计   人民币</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</si>
</sst>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_ "/>
    <numFmt numFmtId="177" formatCode="0.00_ "/>
    <numFmt numFmtId="178" formatCode="#,##0_ "/>
  </numFmts>
  <fonts count="51">
    <font>
      <sz val="12"/>
      <color indexed="8"/>
      <name val="宋体"/>
      <charset val="134"/>
    </font>
    <font>
      <b/>
      <sz val="20"/>
      <color indexed="8"/>
      <name val="smartSimSun"/>
      <charset val="134"/>
    </font>
    <font>
      <sz val="9"/>
      <color rgb="FF000000"/>
      <name val="宋体"/>
      <charset val="134"/>
    </font>
    <font>
      <b/>
      <sz val="14"/>
      <color rgb="FF000000"/>
      <name val="宋体"/>
      <charset val="134"/>
    </font>
    <font>
      <b/>
      <sz val="14"/>
      <color indexed="8"/>
      <name val="smartSimSun"/>
      <charset val="134"/>
    </font>
    <font>
      <sz val="9"/>
      <color indexed="8"/>
      <name val="smartSimSun"/>
      <charset val="134"/>
    </font>
    <font>
      <sz val="9"/>
      <color indexed="8"/>
      <name val="宋体"/>
      <charset val="134"/>
      <scheme val="minor"/>
    </font>
    <font>
      <sz val="9"/>
      <color indexed="8"/>
      <name val="Arial Narrow"/>
      <charset val="134"/>
    </font>
    <font>
      <sz val="10"/>
      <color indexed="8"/>
      <name val="Arial Narrow"/>
      <charset val="134"/>
    </font>
    <font>
      <sz val="10"/>
      <color rgb="FF000000"/>
      <name val="宋体"/>
      <charset val="134"/>
    </font>
    <font>
      <sz val="24"/>
      <color rgb="FFFF0000"/>
      <name val="宋体"/>
      <charset val="134"/>
    </font>
    <font>
      <sz val="10"/>
      <color indexed="8"/>
      <name val="宋体"/>
      <charset val="134"/>
    </font>
    <font>
      <sz val="10"/>
      <color rgb="FFFF0000"/>
      <name val="宋体"/>
      <charset val="134"/>
    </font>
    <font>
      <sz val="9"/>
      <color rgb="FF000000"/>
      <name val="Arial Narrow"/>
      <charset val="134"/>
    </font>
    <font>
      <sz val="9"/>
      <color indexed="8"/>
      <name val="宋体"/>
      <charset val="134"/>
    </font>
    <font>
      <b/>
      <sz val="20"/>
      <name val="宋体"/>
      <charset val="134"/>
    </font>
    <font>
      <sz val="11"/>
      <name val="宋体"/>
      <charset val="134"/>
    </font>
    <font>
      <sz val="11"/>
      <color indexed="8"/>
      <name val="宋体"/>
      <charset val="134"/>
    </font>
    <font>
      <sz val="11"/>
      <color theme="1"/>
      <name val="宋体"/>
      <charset val="134"/>
      <scheme val="minor"/>
    </font>
    <font>
      <sz val="11"/>
      <name val="宋体"/>
      <charset val="134"/>
      <scheme val="minor"/>
    </font>
    <font>
      <sz val="10"/>
      <name val="宋体"/>
      <charset val="134"/>
    </font>
    <font>
      <sz val="26"/>
      <name val="宋体"/>
      <charset val="134"/>
    </font>
    <font>
      <sz val="14"/>
      <name val="宋体"/>
      <charset val="134"/>
    </font>
    <font>
      <sz val="12"/>
      <name val="宋体"/>
      <charset val="134"/>
    </font>
    <font>
      <sz val="22"/>
      <name val="宋体"/>
      <charset val="134"/>
    </font>
    <font>
      <b/>
      <sz val="24"/>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4"/>
      <name val="宋体"/>
      <charset val="134"/>
    </font>
    <font>
      <b/>
      <sz val="14"/>
      <color rgb="FF000000"/>
      <name val="smartSimSun"/>
      <charset val="134"/>
    </font>
    <font>
      <u/>
      <sz val="14"/>
      <name val="宋体"/>
      <charset val="134"/>
    </font>
    <font>
      <sz val="10"/>
      <color rgb="FFFF0000"/>
      <name val="Arial Narrow"/>
      <charset val="134"/>
    </font>
    <font>
      <b/>
      <sz val="11"/>
      <name val="宋体"/>
      <charset val="134"/>
      <scheme val="minor"/>
    </font>
    <font>
      <b/>
      <sz val="14"/>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18" fillId="0" borderId="0" applyFont="0" applyFill="0" applyBorder="0" applyAlignment="0" applyProtection="0">
      <alignment vertical="center"/>
    </xf>
    <xf numFmtId="44" fontId="18" fillId="0" borderId="0" applyFont="0" applyFill="0" applyBorder="0" applyAlignment="0" applyProtection="0">
      <alignment vertical="center"/>
    </xf>
    <xf numFmtId="9" fontId="18" fillId="0" borderId="0" applyFont="0" applyFill="0" applyBorder="0" applyAlignment="0" applyProtection="0">
      <alignment vertical="center"/>
    </xf>
    <xf numFmtId="41" fontId="18" fillId="0" borderId="0" applyFont="0" applyFill="0" applyBorder="0" applyAlignment="0" applyProtection="0">
      <alignment vertical="center"/>
    </xf>
    <xf numFmtId="42" fontId="18"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8" fillId="3" borderId="3"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4" applyNumberFormat="0" applyFill="0" applyAlignment="0" applyProtection="0">
      <alignment vertical="center"/>
    </xf>
    <xf numFmtId="0" fontId="32" fillId="0" borderId="4" applyNumberFormat="0" applyFill="0" applyAlignment="0" applyProtection="0">
      <alignment vertical="center"/>
    </xf>
    <xf numFmtId="0" fontId="33" fillId="0" borderId="5" applyNumberFormat="0" applyFill="0" applyAlignment="0" applyProtection="0">
      <alignment vertical="center"/>
    </xf>
    <xf numFmtId="0" fontId="33" fillId="0" borderId="0" applyNumberFormat="0" applyFill="0" applyBorder="0" applyAlignment="0" applyProtection="0">
      <alignment vertical="center"/>
    </xf>
    <xf numFmtId="0" fontId="34" fillId="4" borderId="6" applyNumberFormat="0" applyAlignment="0" applyProtection="0">
      <alignment vertical="center"/>
    </xf>
    <xf numFmtId="0" fontId="35" fillId="5" borderId="7" applyNumberFormat="0" applyAlignment="0" applyProtection="0">
      <alignment vertical="center"/>
    </xf>
    <xf numFmtId="0" fontId="36" fillId="5" borderId="6" applyNumberFormat="0" applyAlignment="0" applyProtection="0">
      <alignment vertical="center"/>
    </xf>
    <xf numFmtId="0" fontId="37" fillId="6" borderId="8" applyNumberFormat="0" applyAlignment="0" applyProtection="0">
      <alignment vertical="center"/>
    </xf>
    <xf numFmtId="0" fontId="38" fillId="0" borderId="9" applyNumberFormat="0" applyFill="0" applyAlignment="0" applyProtection="0">
      <alignment vertical="center"/>
    </xf>
    <xf numFmtId="0" fontId="39" fillId="0" borderId="10" applyNumberFormat="0" applyFill="0" applyAlignment="0" applyProtection="0">
      <alignment vertical="center"/>
    </xf>
    <xf numFmtId="0" fontId="40" fillId="7" borderId="0" applyNumberFormat="0" applyBorder="0" applyAlignment="0" applyProtection="0">
      <alignment vertical="center"/>
    </xf>
    <xf numFmtId="0" fontId="41" fillId="8" borderId="0" applyNumberFormat="0" applyBorder="0" applyAlignment="0" applyProtection="0">
      <alignment vertical="center"/>
    </xf>
    <xf numFmtId="0" fontId="42" fillId="9" borderId="0" applyNumberFormat="0" applyBorder="0" applyAlignment="0" applyProtection="0">
      <alignment vertical="center"/>
    </xf>
    <xf numFmtId="0" fontId="43" fillId="10" borderId="0" applyNumberFormat="0" applyBorder="0" applyAlignment="0" applyProtection="0">
      <alignment vertical="center"/>
    </xf>
    <xf numFmtId="0" fontId="44" fillId="11" borderId="0" applyNumberFormat="0" applyBorder="0" applyAlignment="0" applyProtection="0">
      <alignment vertical="center"/>
    </xf>
    <xf numFmtId="0" fontId="44" fillId="12"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4" fillId="15" borderId="0" applyNumberFormat="0" applyBorder="0" applyAlignment="0" applyProtection="0">
      <alignment vertical="center"/>
    </xf>
    <xf numFmtId="0" fontId="44" fillId="16"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cellStyleXfs>
  <cellXfs count="69">
    <xf numFmtId="0" fontId="0" fillId="0" borderId="0" xfId="0" applyAlignment="1">
      <alignment horizontal="left" vertical="center" wrapText="1"/>
    </xf>
    <xf numFmtId="176" fontId="0" fillId="0" borderId="0" xfId="0" applyNumberFormat="1" applyAlignment="1">
      <alignment horizontal="left" vertical="center" wrapText="1"/>
    </xf>
    <xf numFmtId="0" fontId="0" fillId="0" borderId="0" xfId="0" applyAlignment="1">
      <alignment horizontal="center" vertical="center" wrapText="1"/>
    </xf>
    <xf numFmtId="0" fontId="1" fillId="0" borderId="0" xfId="0" applyFont="1" applyAlignment="1">
      <alignment horizontal="center" vertical="center" shrinkToFit="1"/>
    </xf>
    <xf numFmtId="176" fontId="1" fillId="0" borderId="0" xfId="0" applyNumberFormat="1" applyFont="1" applyAlignment="1">
      <alignment horizontal="center" vertical="center" shrinkToFit="1"/>
    </xf>
    <xf numFmtId="0" fontId="2" fillId="0" borderId="1" xfId="0" applyFont="1" applyBorder="1" applyAlignment="1">
      <alignment horizontal="left" vertical="center"/>
    </xf>
    <xf numFmtId="0" fontId="3" fillId="0" borderId="2" xfId="0" applyFont="1" applyBorder="1" applyAlignment="1">
      <alignment horizontal="center" vertical="center" shrinkToFit="1"/>
    </xf>
    <xf numFmtId="0" fontId="4" fillId="0" borderId="2" xfId="0" applyFont="1" applyBorder="1" applyAlignment="1">
      <alignment horizontal="center" vertical="center" shrinkToFit="1"/>
    </xf>
    <xf numFmtId="176" fontId="4" fillId="0" borderId="2" xfId="0" applyNumberFormat="1" applyFont="1" applyBorder="1" applyAlignment="1">
      <alignment horizontal="center" vertical="center" shrinkToFit="1"/>
    </xf>
    <xf numFmtId="0" fontId="5" fillId="0" borderId="2" xfId="0" applyFont="1" applyBorder="1" applyAlignment="1">
      <alignment horizontal="center" vertical="center" shrinkToFit="1"/>
    </xf>
    <xf numFmtId="176" fontId="5" fillId="0" borderId="2" xfId="0" applyNumberFormat="1" applyFont="1" applyBorder="1" applyAlignment="1">
      <alignment horizontal="center" vertical="center" shrinkToFit="1"/>
    </xf>
    <xf numFmtId="0" fontId="2" fillId="0" borderId="2" xfId="0" applyFont="1" applyBorder="1" applyAlignment="1">
      <alignment horizontal="center" vertical="center" shrinkToFit="1"/>
    </xf>
    <xf numFmtId="0" fontId="6" fillId="0" borderId="2" xfId="0" applyFont="1" applyBorder="1" applyAlignment="1">
      <alignment horizontal="left" vertical="center" shrinkToFit="1"/>
    </xf>
    <xf numFmtId="0" fontId="6" fillId="0" borderId="2" xfId="0" applyFont="1" applyBorder="1" applyAlignment="1">
      <alignment horizontal="center" vertical="center" shrinkToFit="1"/>
    </xf>
    <xf numFmtId="176" fontId="7" fillId="0" borderId="2" xfId="0" applyNumberFormat="1" applyFont="1" applyBorder="1" applyAlignment="1">
      <alignment horizontal="right" vertical="center" shrinkToFit="1"/>
    </xf>
    <xf numFmtId="177" fontId="7" fillId="0" borderId="2" xfId="0" applyNumberFormat="1" applyFont="1" applyBorder="1" applyAlignment="1" applyProtection="1">
      <alignment horizontal="right" vertical="center" shrinkToFit="1"/>
    </xf>
    <xf numFmtId="178" fontId="7" fillId="0" borderId="2" xfId="0" applyNumberFormat="1" applyFont="1" applyBorder="1" applyAlignment="1">
      <alignment horizontal="right" vertical="center" shrinkToFit="1"/>
    </xf>
    <xf numFmtId="177" fontId="8" fillId="0" borderId="2" xfId="0" applyNumberFormat="1" applyFont="1" applyBorder="1" applyAlignment="1">
      <alignment horizontal="center" vertical="center" shrinkToFit="1"/>
    </xf>
    <xf numFmtId="177" fontId="7" fillId="0" borderId="2" xfId="0" applyNumberFormat="1" applyFont="1" applyBorder="1" applyAlignment="1" applyProtection="1">
      <alignment horizontal="right" vertical="center" shrinkToFit="1"/>
      <protection locked="0"/>
    </xf>
    <xf numFmtId="0" fontId="6" fillId="2" borderId="2" xfId="0" applyFont="1" applyFill="1" applyBorder="1" applyAlignment="1">
      <alignment horizontal="center" vertical="center" shrinkToFit="1"/>
    </xf>
    <xf numFmtId="0" fontId="6" fillId="0" borderId="2" xfId="0" applyFont="1" applyBorder="1" applyAlignment="1">
      <alignment horizontal="left" vertical="center" wrapText="1" shrinkToFit="1"/>
    </xf>
    <xf numFmtId="0" fontId="6" fillId="0" borderId="2" xfId="0" applyFont="1" applyBorder="1" applyAlignment="1">
      <alignment horizontal="right" vertical="center" shrinkToFit="1"/>
    </xf>
    <xf numFmtId="178" fontId="6" fillId="0" borderId="2" xfId="0" applyNumberFormat="1" applyFont="1" applyBorder="1" applyAlignment="1">
      <alignment horizontal="center" vertical="center" shrinkToFit="1"/>
    </xf>
    <xf numFmtId="0" fontId="1" fillId="0" borderId="0" xfId="0" applyFont="1" applyAlignment="1" applyProtection="1">
      <alignment horizontal="center" vertical="center" shrinkToFit="1"/>
      <protection locked="0"/>
    </xf>
    <xf numFmtId="176" fontId="1" fillId="0" borderId="0" xfId="0" applyNumberFormat="1" applyFont="1" applyAlignment="1" applyProtection="1">
      <alignment horizontal="center" vertical="center" shrinkToFit="1"/>
      <protection locked="0"/>
    </xf>
    <xf numFmtId="0" fontId="0" fillId="0" borderId="0" xfId="0" applyAlignment="1" applyProtection="1">
      <alignment horizontal="left" vertical="center" wrapText="1"/>
      <protection locked="0"/>
    </xf>
    <xf numFmtId="178" fontId="7" fillId="0" borderId="2" xfId="0" applyNumberFormat="1" applyFont="1" applyBorder="1" applyAlignment="1" applyProtection="1">
      <alignment horizontal="right" vertical="center" shrinkToFit="1"/>
      <protection locked="0"/>
    </xf>
    <xf numFmtId="0" fontId="5" fillId="0" borderId="1" xfId="0" applyFont="1" applyBorder="1" applyAlignment="1">
      <alignment vertical="center" shrinkToFit="1"/>
    </xf>
    <xf numFmtId="176" fontId="5" fillId="0" borderId="1" xfId="0" applyNumberFormat="1" applyFont="1" applyBorder="1" applyAlignment="1">
      <alignment vertical="center" shrinkToFit="1"/>
    </xf>
    <xf numFmtId="0" fontId="5" fillId="0" borderId="0" xfId="0" applyFont="1" applyAlignment="1">
      <alignment vertical="center" shrinkToFit="1"/>
    </xf>
    <xf numFmtId="0" fontId="5" fillId="0" borderId="0" xfId="0" applyFont="1" applyAlignment="1">
      <alignment horizontal="center" vertical="center" shrinkToFit="1"/>
    </xf>
    <xf numFmtId="0" fontId="4" fillId="0" borderId="0" xfId="0" applyFont="1" applyAlignment="1">
      <alignment horizontal="center" vertical="center" shrinkToFit="1"/>
    </xf>
    <xf numFmtId="0" fontId="5" fillId="0" borderId="2" xfId="0" applyFont="1" applyBorder="1" applyAlignment="1">
      <alignment horizontal="left" vertical="center" shrinkToFit="1"/>
    </xf>
    <xf numFmtId="177" fontId="7" fillId="0" borderId="2" xfId="0" applyNumberFormat="1" applyFont="1" applyBorder="1" applyAlignment="1">
      <alignment horizontal="right" vertical="center" shrinkToFit="1"/>
    </xf>
    <xf numFmtId="178" fontId="7" fillId="0" borderId="0" xfId="0" applyNumberFormat="1" applyFont="1" applyAlignment="1">
      <alignment horizontal="right" vertical="center" shrinkToFit="1"/>
    </xf>
    <xf numFmtId="0" fontId="8" fillId="0" borderId="2" xfId="0" applyFont="1" applyBorder="1" applyAlignment="1">
      <alignment horizontal="center" vertical="center" shrinkToFit="1"/>
    </xf>
    <xf numFmtId="0" fontId="2" fillId="0" borderId="2" xfId="0" applyFont="1" applyBorder="1" applyAlignment="1">
      <alignment horizontal="left" vertical="center" shrinkToFit="1"/>
    </xf>
    <xf numFmtId="177" fontId="9" fillId="0" borderId="2" xfId="0" applyNumberFormat="1" applyFont="1" applyBorder="1" applyAlignment="1" applyProtection="1">
      <alignment horizontal="right" vertical="center" shrinkToFit="1"/>
    </xf>
    <xf numFmtId="178" fontId="2" fillId="0" borderId="2" xfId="0" applyNumberFormat="1" applyFont="1" applyBorder="1" applyAlignment="1">
      <alignment horizontal="right" vertical="center" shrinkToFit="1"/>
    </xf>
    <xf numFmtId="177" fontId="7" fillId="0" borderId="2" xfId="0" applyNumberFormat="1" applyFont="1" applyFill="1" applyBorder="1" applyAlignment="1" applyProtection="1">
      <alignment horizontal="right" vertical="center" shrinkToFit="1"/>
    </xf>
    <xf numFmtId="177" fontId="10" fillId="2" borderId="2" xfId="0" applyNumberFormat="1" applyFont="1" applyFill="1" applyBorder="1" applyAlignment="1">
      <alignment horizontal="center" vertical="center" shrinkToFit="1"/>
    </xf>
    <xf numFmtId="0" fontId="11" fillId="2" borderId="0" xfId="0" applyFont="1" applyFill="1" applyAlignment="1">
      <alignment horizontal="center" vertical="center" wrapText="1"/>
    </xf>
    <xf numFmtId="177" fontId="12" fillId="0" borderId="2" xfId="0" applyNumberFormat="1" applyFont="1" applyBorder="1" applyAlignment="1">
      <alignment horizontal="center" vertical="center" shrinkToFit="1"/>
    </xf>
    <xf numFmtId="178" fontId="13" fillId="0" borderId="0" xfId="0" applyNumberFormat="1" applyFont="1" applyAlignment="1">
      <alignment horizontal="right" vertical="center" shrinkToFit="1"/>
    </xf>
    <xf numFmtId="0" fontId="5" fillId="0" borderId="2" xfId="0" applyFont="1" applyBorder="1" applyAlignment="1">
      <alignment horizontal="right" vertical="center" shrinkToFit="1"/>
    </xf>
    <xf numFmtId="178" fontId="14" fillId="0" borderId="0" xfId="0" applyNumberFormat="1" applyFont="1" applyAlignment="1">
      <alignment horizontal="center" vertical="center" shrinkToFit="1"/>
    </xf>
    <xf numFmtId="178" fontId="14" fillId="0" borderId="2" xfId="0" applyNumberFormat="1" applyFont="1" applyBorder="1" applyAlignment="1">
      <alignment horizontal="center" vertical="center" shrinkToFit="1"/>
    </xf>
    <xf numFmtId="0" fontId="15" fillId="0" borderId="0" xfId="0" applyFont="1" applyAlignment="1">
      <alignment horizontal="center" vertical="center" shrinkToFit="1"/>
    </xf>
    <xf numFmtId="0" fontId="16" fillId="0" borderId="1" xfId="0" applyFont="1" applyBorder="1" applyAlignment="1">
      <alignment horizontal="left" vertical="center" shrinkToFit="1"/>
    </xf>
    <xf numFmtId="0" fontId="16" fillId="0" borderId="2" xfId="0" applyFont="1" applyBorder="1" applyAlignment="1">
      <alignment horizontal="center" vertical="center" shrinkToFit="1"/>
    </xf>
    <xf numFmtId="0" fontId="17" fillId="0" borderId="2" xfId="0" applyFont="1" applyBorder="1" applyAlignment="1">
      <alignment horizontal="center" vertical="center" shrinkToFit="1"/>
    </xf>
    <xf numFmtId="178" fontId="17" fillId="0" borderId="2" xfId="0" applyNumberFormat="1" applyFont="1" applyBorder="1" applyAlignment="1" applyProtection="1">
      <alignment horizontal="right" vertical="center" shrinkToFit="1"/>
    </xf>
    <xf numFmtId="0" fontId="16" fillId="0" borderId="2" xfId="58" applyFont="1" applyBorder="1" applyAlignment="1">
      <alignment horizontal="center" vertical="center" shrinkToFit="1"/>
    </xf>
    <xf numFmtId="0" fontId="18" fillId="0" borderId="0" xfId="54" applyFont="1">
      <alignment vertical="center"/>
    </xf>
    <xf numFmtId="0" fontId="19" fillId="0" borderId="0" xfId="54" applyFont="1" applyAlignment="1">
      <alignment horizontal="left" vertical="center" wrapText="1"/>
    </xf>
    <xf numFmtId="0" fontId="19" fillId="0" borderId="0" xfId="54" applyFont="1" applyAlignment="1">
      <alignment horizontal="left" vertical="center"/>
    </xf>
    <xf numFmtId="0" fontId="17" fillId="0" borderId="0" xfId="54" applyFont="1" applyAlignment="1">
      <alignment horizontal="left" vertical="center" shrinkToFit="1"/>
    </xf>
    <xf numFmtId="0" fontId="20" fillId="0" borderId="0" xfId="52" applyFont="1" applyAlignment="1">
      <alignment horizontal="center" vertical="center"/>
    </xf>
    <xf numFmtId="0" fontId="21" fillId="0" borderId="0" xfId="52" applyFont="1">
      <alignment vertical="center"/>
    </xf>
    <xf numFmtId="0" fontId="20" fillId="0" borderId="0" xfId="52" applyFont="1">
      <alignment vertical="center"/>
    </xf>
    <xf numFmtId="0" fontId="22" fillId="0" borderId="0" xfId="52" applyFont="1">
      <alignment vertical="center"/>
    </xf>
    <xf numFmtId="0" fontId="23" fillId="0" borderId="0" xfId="52" applyFont="1">
      <alignment vertical="center"/>
    </xf>
    <xf numFmtId="0" fontId="24" fillId="0" borderId="0" xfId="52" applyFont="1" applyAlignment="1">
      <alignment horizontal="center" vertical="center"/>
    </xf>
    <xf numFmtId="0" fontId="25" fillId="0" borderId="0" xfId="52" applyFont="1" applyAlignment="1">
      <alignment horizontal="center" vertical="center"/>
    </xf>
    <xf numFmtId="0" fontId="22" fillId="0" borderId="0" xfId="52" applyFont="1" applyAlignment="1" applyProtection="1">
      <alignment horizontal="left" vertical="center"/>
      <protection locked="0"/>
    </xf>
    <xf numFmtId="0" fontId="22" fillId="0" borderId="0" xfId="52" applyFont="1" applyAlignment="1">
      <alignment vertical="center" wrapText="1"/>
    </xf>
    <xf numFmtId="0" fontId="22" fillId="0" borderId="0" xfId="52" applyFont="1" applyFill="1">
      <alignment vertical="center"/>
    </xf>
    <xf numFmtId="0" fontId="22" fillId="0" borderId="0" xfId="52" applyFont="1" applyAlignment="1">
      <alignment horizontal="center" vertical="center"/>
    </xf>
    <xf numFmtId="0" fontId="22" fillId="0" borderId="0" xfId="52" applyFont="1" applyAlignment="1">
      <alignment horizontal="left" vertical="center"/>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8" xfId="49"/>
    <cellStyle name="常规 9" xfId="50"/>
    <cellStyle name="常规 17 2" xfId="51"/>
    <cellStyle name="常规 2 2" xfId="52"/>
    <cellStyle name="常规 10" xfId="53"/>
    <cellStyle name="常规 2 3" xfId="54"/>
    <cellStyle name="常规 11" xfId="55"/>
    <cellStyle name="常规 2 4" xfId="56"/>
    <cellStyle name="常规 17" xfId="57"/>
    <cellStyle name="常规 2" xfId="58"/>
    <cellStyle name="常规 3" xfId="59"/>
    <cellStyle name="常规 4" xfId="60"/>
    <cellStyle name="常规 5" xfId="61"/>
    <cellStyle name="常规 7" xfId="62"/>
  </cellStyles>
  <tableStyles count="0" defaultTableStyle="TableStyleMedium9" defaultPivotStyle="PivotStyleLight16"/>
  <colors>
    <mruColors>
      <color rgb="00FF0000"/>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tyles" Target="styles.xml"/><Relationship Id="rId13" Type="http://schemas.openxmlformats.org/officeDocument/2006/relationships/sharedStrings" Target="sharedStrings.xml"/><Relationship Id="rId12" Type="http://schemas.openxmlformats.org/officeDocument/2006/relationships/theme" Target="theme/theme1.xml"/><Relationship Id="rId11" Type="http://schemas.openxmlformats.org/officeDocument/2006/relationships/customXml" Target="../customXml/item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F17"/>
  <sheetViews>
    <sheetView tabSelected="1" view="pageBreakPreview" zoomScaleNormal="100" topLeftCell="A7" workbookViewId="0">
      <selection activeCell="B15" sqref="B15:F15"/>
    </sheetView>
  </sheetViews>
  <sheetFormatPr defaultColWidth="9" defaultRowHeight="14.25" outlineLevelCol="5"/>
  <cols>
    <col min="1" max="1" width="9" style="61" customWidth="1"/>
    <col min="2" max="4" width="9" style="61"/>
    <col min="5" max="5" width="21.4" style="61" customWidth="1"/>
    <col min="6" max="6" width="24.1" style="61" customWidth="1"/>
    <col min="7" max="256" width="9" style="61"/>
    <col min="257" max="257" width="1.7" style="61" customWidth="1"/>
    <col min="258" max="261" width="9" style="61"/>
    <col min="262" max="262" width="46.7" style="61" customWidth="1"/>
    <col min="263" max="512" width="9" style="61"/>
    <col min="513" max="513" width="1.7" style="61" customWidth="1"/>
    <col min="514" max="517" width="9" style="61"/>
    <col min="518" max="518" width="46.7" style="61" customWidth="1"/>
    <col min="519" max="768" width="9" style="61"/>
    <col min="769" max="769" width="1.7" style="61" customWidth="1"/>
    <col min="770" max="773" width="9" style="61"/>
    <col min="774" max="774" width="46.7" style="61" customWidth="1"/>
    <col min="775" max="1024" width="9" style="61"/>
    <col min="1025" max="1025" width="1.7" style="61" customWidth="1"/>
    <col min="1026" max="1029" width="9" style="61"/>
    <col min="1030" max="1030" width="46.7" style="61" customWidth="1"/>
    <col min="1031" max="1280" width="9" style="61"/>
    <col min="1281" max="1281" width="1.7" style="61" customWidth="1"/>
    <col min="1282" max="1285" width="9" style="61"/>
    <col min="1286" max="1286" width="46.7" style="61" customWidth="1"/>
    <col min="1287" max="1536" width="9" style="61"/>
    <col min="1537" max="1537" width="1.7" style="61" customWidth="1"/>
    <col min="1538" max="1541" width="9" style="61"/>
    <col min="1542" max="1542" width="46.7" style="61" customWidth="1"/>
    <col min="1543" max="1792" width="9" style="61"/>
    <col min="1793" max="1793" width="1.7" style="61" customWidth="1"/>
    <col min="1794" max="1797" width="9" style="61"/>
    <col min="1798" max="1798" width="46.7" style="61" customWidth="1"/>
    <col min="1799" max="2048" width="9" style="61"/>
    <col min="2049" max="2049" width="1.7" style="61" customWidth="1"/>
    <col min="2050" max="2053" width="9" style="61"/>
    <col min="2054" max="2054" width="46.7" style="61" customWidth="1"/>
    <col min="2055" max="2304" width="9" style="61"/>
    <col min="2305" max="2305" width="1.7" style="61" customWidth="1"/>
    <col min="2306" max="2309" width="9" style="61"/>
    <col min="2310" max="2310" width="46.7" style="61" customWidth="1"/>
    <col min="2311" max="2560" width="9" style="61"/>
    <col min="2561" max="2561" width="1.7" style="61" customWidth="1"/>
    <col min="2562" max="2565" width="9" style="61"/>
    <col min="2566" max="2566" width="46.7" style="61" customWidth="1"/>
    <col min="2567" max="2816" width="9" style="61"/>
    <col min="2817" max="2817" width="1.7" style="61" customWidth="1"/>
    <col min="2818" max="2821" width="9" style="61"/>
    <col min="2822" max="2822" width="46.7" style="61" customWidth="1"/>
    <col min="2823" max="3072" width="9" style="61"/>
    <col min="3073" max="3073" width="1.7" style="61" customWidth="1"/>
    <col min="3074" max="3077" width="9" style="61"/>
    <col min="3078" max="3078" width="46.7" style="61" customWidth="1"/>
    <col min="3079" max="3328" width="9" style="61"/>
    <col min="3329" max="3329" width="1.7" style="61" customWidth="1"/>
    <col min="3330" max="3333" width="9" style="61"/>
    <col min="3334" max="3334" width="46.7" style="61" customWidth="1"/>
    <col min="3335" max="3584" width="9" style="61"/>
    <col min="3585" max="3585" width="1.7" style="61" customWidth="1"/>
    <col min="3586" max="3589" width="9" style="61"/>
    <col min="3590" max="3590" width="46.7" style="61" customWidth="1"/>
    <col min="3591" max="3840" width="9" style="61"/>
    <col min="3841" max="3841" width="1.7" style="61" customWidth="1"/>
    <col min="3842" max="3845" width="9" style="61"/>
    <col min="3846" max="3846" width="46.7" style="61" customWidth="1"/>
    <col min="3847" max="4096" width="9" style="61"/>
    <col min="4097" max="4097" width="1.7" style="61" customWidth="1"/>
    <col min="4098" max="4101" width="9" style="61"/>
    <col min="4102" max="4102" width="46.7" style="61" customWidth="1"/>
    <col min="4103" max="4352" width="9" style="61"/>
    <col min="4353" max="4353" width="1.7" style="61" customWidth="1"/>
    <col min="4354" max="4357" width="9" style="61"/>
    <col min="4358" max="4358" width="46.7" style="61" customWidth="1"/>
    <col min="4359" max="4608" width="9" style="61"/>
    <col min="4609" max="4609" width="1.7" style="61" customWidth="1"/>
    <col min="4610" max="4613" width="9" style="61"/>
    <col min="4614" max="4614" width="46.7" style="61" customWidth="1"/>
    <col min="4615" max="4864" width="9" style="61"/>
    <col min="4865" max="4865" width="1.7" style="61" customWidth="1"/>
    <col min="4866" max="4869" width="9" style="61"/>
    <col min="4870" max="4870" width="46.7" style="61" customWidth="1"/>
    <col min="4871" max="5120" width="9" style="61"/>
    <col min="5121" max="5121" width="1.7" style="61" customWidth="1"/>
    <col min="5122" max="5125" width="9" style="61"/>
    <col min="5126" max="5126" width="46.7" style="61" customWidth="1"/>
    <col min="5127" max="5376" width="9" style="61"/>
    <col min="5377" max="5377" width="1.7" style="61" customWidth="1"/>
    <col min="5378" max="5381" width="9" style="61"/>
    <col min="5382" max="5382" width="46.7" style="61" customWidth="1"/>
    <col min="5383" max="5632" width="9" style="61"/>
    <col min="5633" max="5633" width="1.7" style="61" customWidth="1"/>
    <col min="5634" max="5637" width="9" style="61"/>
    <col min="5638" max="5638" width="46.7" style="61" customWidth="1"/>
    <col min="5639" max="5888" width="9" style="61"/>
    <col min="5889" max="5889" width="1.7" style="61" customWidth="1"/>
    <col min="5890" max="5893" width="9" style="61"/>
    <col min="5894" max="5894" width="46.7" style="61" customWidth="1"/>
    <col min="5895" max="6144" width="9" style="61"/>
    <col min="6145" max="6145" width="1.7" style="61" customWidth="1"/>
    <col min="6146" max="6149" width="9" style="61"/>
    <col min="6150" max="6150" width="46.7" style="61" customWidth="1"/>
    <col min="6151" max="6400" width="9" style="61"/>
    <col min="6401" max="6401" width="1.7" style="61" customWidth="1"/>
    <col min="6402" max="6405" width="9" style="61"/>
    <col min="6406" max="6406" width="46.7" style="61" customWidth="1"/>
    <col min="6407" max="6656" width="9" style="61"/>
    <col min="6657" max="6657" width="1.7" style="61" customWidth="1"/>
    <col min="6658" max="6661" width="9" style="61"/>
    <col min="6662" max="6662" width="46.7" style="61" customWidth="1"/>
    <col min="6663" max="6912" width="9" style="61"/>
    <col min="6913" max="6913" width="1.7" style="61" customWidth="1"/>
    <col min="6914" max="6917" width="9" style="61"/>
    <col min="6918" max="6918" width="46.7" style="61" customWidth="1"/>
    <col min="6919" max="7168" width="9" style="61"/>
    <col min="7169" max="7169" width="1.7" style="61" customWidth="1"/>
    <col min="7170" max="7173" width="9" style="61"/>
    <col min="7174" max="7174" width="46.7" style="61" customWidth="1"/>
    <col min="7175" max="7424" width="9" style="61"/>
    <col min="7425" max="7425" width="1.7" style="61" customWidth="1"/>
    <col min="7426" max="7429" width="9" style="61"/>
    <col min="7430" max="7430" width="46.7" style="61" customWidth="1"/>
    <col min="7431" max="7680" width="9" style="61"/>
    <col min="7681" max="7681" width="1.7" style="61" customWidth="1"/>
    <col min="7682" max="7685" width="9" style="61"/>
    <col min="7686" max="7686" width="46.7" style="61" customWidth="1"/>
    <col min="7687" max="7936" width="9" style="61"/>
    <col min="7937" max="7937" width="1.7" style="61" customWidth="1"/>
    <col min="7938" max="7941" width="9" style="61"/>
    <col min="7942" max="7942" width="46.7" style="61" customWidth="1"/>
    <col min="7943" max="8192" width="9" style="61"/>
    <col min="8193" max="8193" width="1.7" style="61" customWidth="1"/>
    <col min="8194" max="8197" width="9" style="61"/>
    <col min="8198" max="8198" width="46.7" style="61" customWidth="1"/>
    <col min="8199" max="8448" width="9" style="61"/>
    <col min="8449" max="8449" width="1.7" style="61" customWidth="1"/>
    <col min="8450" max="8453" width="9" style="61"/>
    <col min="8454" max="8454" width="46.7" style="61" customWidth="1"/>
    <col min="8455" max="8704" width="9" style="61"/>
    <col min="8705" max="8705" width="1.7" style="61" customWidth="1"/>
    <col min="8706" max="8709" width="9" style="61"/>
    <col min="8710" max="8710" width="46.7" style="61" customWidth="1"/>
    <col min="8711" max="8960" width="9" style="61"/>
    <col min="8961" max="8961" width="1.7" style="61" customWidth="1"/>
    <col min="8962" max="8965" width="9" style="61"/>
    <col min="8966" max="8966" width="46.7" style="61" customWidth="1"/>
    <col min="8967" max="9216" width="9" style="61"/>
    <col min="9217" max="9217" width="1.7" style="61" customWidth="1"/>
    <col min="9218" max="9221" width="9" style="61"/>
    <col min="9222" max="9222" width="46.7" style="61" customWidth="1"/>
    <col min="9223" max="9472" width="9" style="61"/>
    <col min="9473" max="9473" width="1.7" style="61" customWidth="1"/>
    <col min="9474" max="9477" width="9" style="61"/>
    <col min="9478" max="9478" width="46.7" style="61" customWidth="1"/>
    <col min="9479" max="9728" width="9" style="61"/>
    <col min="9729" max="9729" width="1.7" style="61" customWidth="1"/>
    <col min="9730" max="9733" width="9" style="61"/>
    <col min="9734" max="9734" width="46.7" style="61" customWidth="1"/>
    <col min="9735" max="9984" width="9" style="61"/>
    <col min="9985" max="9985" width="1.7" style="61" customWidth="1"/>
    <col min="9986" max="9989" width="9" style="61"/>
    <col min="9990" max="9990" width="46.7" style="61" customWidth="1"/>
    <col min="9991" max="10240" width="9" style="61"/>
    <col min="10241" max="10241" width="1.7" style="61" customWidth="1"/>
    <col min="10242" max="10245" width="9" style="61"/>
    <col min="10246" max="10246" width="46.7" style="61" customWidth="1"/>
    <col min="10247" max="10496" width="9" style="61"/>
    <col min="10497" max="10497" width="1.7" style="61" customWidth="1"/>
    <col min="10498" max="10501" width="9" style="61"/>
    <col min="10502" max="10502" width="46.7" style="61" customWidth="1"/>
    <col min="10503" max="10752" width="9" style="61"/>
    <col min="10753" max="10753" width="1.7" style="61" customWidth="1"/>
    <col min="10754" max="10757" width="9" style="61"/>
    <col min="10758" max="10758" width="46.7" style="61" customWidth="1"/>
    <col min="10759" max="11008" width="9" style="61"/>
    <col min="11009" max="11009" width="1.7" style="61" customWidth="1"/>
    <col min="11010" max="11013" width="9" style="61"/>
    <col min="11014" max="11014" width="46.7" style="61" customWidth="1"/>
    <col min="11015" max="11264" width="9" style="61"/>
    <col min="11265" max="11265" width="1.7" style="61" customWidth="1"/>
    <col min="11266" max="11269" width="9" style="61"/>
    <col min="11270" max="11270" width="46.7" style="61" customWidth="1"/>
    <col min="11271" max="11520" width="9" style="61"/>
    <col min="11521" max="11521" width="1.7" style="61" customWidth="1"/>
    <col min="11522" max="11525" width="9" style="61"/>
    <col min="11526" max="11526" width="46.7" style="61" customWidth="1"/>
    <col min="11527" max="11776" width="9" style="61"/>
    <col min="11777" max="11777" width="1.7" style="61" customWidth="1"/>
    <col min="11778" max="11781" width="9" style="61"/>
    <col min="11782" max="11782" width="46.7" style="61" customWidth="1"/>
    <col min="11783" max="12032" width="9" style="61"/>
    <col min="12033" max="12033" width="1.7" style="61" customWidth="1"/>
    <col min="12034" max="12037" width="9" style="61"/>
    <col min="12038" max="12038" width="46.7" style="61" customWidth="1"/>
    <col min="12039" max="12288" width="9" style="61"/>
    <col min="12289" max="12289" width="1.7" style="61" customWidth="1"/>
    <col min="12290" max="12293" width="9" style="61"/>
    <col min="12294" max="12294" width="46.7" style="61" customWidth="1"/>
    <col min="12295" max="12544" width="9" style="61"/>
    <col min="12545" max="12545" width="1.7" style="61" customWidth="1"/>
    <col min="12546" max="12549" width="9" style="61"/>
    <col min="12550" max="12550" width="46.7" style="61" customWidth="1"/>
    <col min="12551" max="12800" width="9" style="61"/>
    <col min="12801" max="12801" width="1.7" style="61" customWidth="1"/>
    <col min="12802" max="12805" width="9" style="61"/>
    <col min="12806" max="12806" width="46.7" style="61" customWidth="1"/>
    <col min="12807" max="13056" width="9" style="61"/>
    <col min="13057" max="13057" width="1.7" style="61" customWidth="1"/>
    <col min="13058" max="13061" width="9" style="61"/>
    <col min="13062" max="13062" width="46.7" style="61" customWidth="1"/>
    <col min="13063" max="13312" width="9" style="61"/>
    <col min="13313" max="13313" width="1.7" style="61" customWidth="1"/>
    <col min="13314" max="13317" width="9" style="61"/>
    <col min="13318" max="13318" width="46.7" style="61" customWidth="1"/>
    <col min="13319" max="13568" width="9" style="61"/>
    <col min="13569" max="13569" width="1.7" style="61" customWidth="1"/>
    <col min="13570" max="13573" width="9" style="61"/>
    <col min="13574" max="13574" width="46.7" style="61" customWidth="1"/>
    <col min="13575" max="13824" width="9" style="61"/>
    <col min="13825" max="13825" width="1.7" style="61" customWidth="1"/>
    <col min="13826" max="13829" width="9" style="61"/>
    <col min="13830" max="13830" width="46.7" style="61" customWidth="1"/>
    <col min="13831" max="14080" width="9" style="61"/>
    <col min="14081" max="14081" width="1.7" style="61" customWidth="1"/>
    <col min="14082" max="14085" width="9" style="61"/>
    <col min="14086" max="14086" width="46.7" style="61" customWidth="1"/>
    <col min="14087" max="14336" width="9" style="61"/>
    <col min="14337" max="14337" width="1.7" style="61" customWidth="1"/>
    <col min="14338" max="14341" width="9" style="61"/>
    <col min="14342" max="14342" width="46.7" style="61" customWidth="1"/>
    <col min="14343" max="14592" width="9" style="61"/>
    <col min="14593" max="14593" width="1.7" style="61" customWidth="1"/>
    <col min="14594" max="14597" width="9" style="61"/>
    <col min="14598" max="14598" width="46.7" style="61" customWidth="1"/>
    <col min="14599" max="14848" width="9" style="61"/>
    <col min="14849" max="14849" width="1.7" style="61" customWidth="1"/>
    <col min="14850" max="14853" width="9" style="61"/>
    <col min="14854" max="14854" width="46.7" style="61" customWidth="1"/>
    <col min="14855" max="15104" width="9" style="61"/>
    <col min="15105" max="15105" width="1.7" style="61" customWidth="1"/>
    <col min="15106" max="15109" width="9" style="61"/>
    <col min="15110" max="15110" width="46.7" style="61" customWidth="1"/>
    <col min="15111" max="15360" width="9" style="61"/>
    <col min="15361" max="15361" width="1.7" style="61" customWidth="1"/>
    <col min="15362" max="15365" width="9" style="61"/>
    <col min="15366" max="15366" width="46.7" style="61" customWidth="1"/>
    <col min="15367" max="15616" width="9" style="61"/>
    <col min="15617" max="15617" width="1.7" style="61" customWidth="1"/>
    <col min="15618" max="15621" width="9" style="61"/>
    <col min="15622" max="15622" width="46.7" style="61" customWidth="1"/>
    <col min="15623" max="15872" width="9" style="61"/>
    <col min="15873" max="15873" width="1.7" style="61" customWidth="1"/>
    <col min="15874" max="15877" width="9" style="61"/>
    <col min="15878" max="15878" width="46.7" style="61" customWidth="1"/>
    <col min="15879" max="16128" width="9" style="61"/>
    <col min="16129" max="16129" width="1.7" style="61" customWidth="1"/>
    <col min="16130" max="16133" width="9" style="61"/>
    <col min="16134" max="16134" width="46.7" style="61" customWidth="1"/>
    <col min="16135" max="16384" width="9" style="61"/>
  </cols>
  <sheetData>
    <row r="1" s="57" customFormat="1" spans="1:6">
      <c r="A1" s="61"/>
      <c r="B1" s="61"/>
      <c r="C1" s="61"/>
      <c r="D1" s="61"/>
      <c r="E1" s="61"/>
      <c r="F1" s="61"/>
    </row>
    <row r="2" s="58" customFormat="1" ht="33.75" spans="1:6">
      <c r="A2" s="62" t="s">
        <v>0</v>
      </c>
      <c r="B2" s="62"/>
      <c r="C2" s="62"/>
      <c r="D2" s="62"/>
      <c r="E2" s="62"/>
      <c r="F2" s="62"/>
    </row>
    <row r="3" s="58" customFormat="1" ht="33.75" spans="1:6">
      <c r="A3" s="62"/>
      <c r="B3" s="62"/>
      <c r="C3" s="62"/>
      <c r="D3" s="62"/>
      <c r="E3" s="62"/>
      <c r="F3" s="62"/>
    </row>
    <row r="4" s="58" customFormat="1" ht="33.75" spans="1:6">
      <c r="A4" s="63" t="s">
        <v>1</v>
      </c>
      <c r="B4" s="63"/>
      <c r="C4" s="63"/>
      <c r="D4" s="63"/>
      <c r="E4" s="63"/>
      <c r="F4" s="63"/>
    </row>
    <row r="5" s="59" customFormat="1" ht="20.1" customHeight="1" spans="1:6">
      <c r="A5" s="61"/>
      <c r="B5" s="61"/>
      <c r="C5" s="61"/>
      <c r="D5" s="61"/>
      <c r="E5" s="61"/>
      <c r="F5" s="61"/>
    </row>
    <row r="6" s="59" customFormat="1" spans="1:6">
      <c r="A6" s="61"/>
      <c r="B6" s="61"/>
      <c r="C6" s="61"/>
      <c r="D6" s="61"/>
      <c r="E6" s="61"/>
      <c r="F6" s="61"/>
    </row>
    <row r="7" s="59" customFormat="1" spans="1:6">
      <c r="A7" s="61"/>
      <c r="B7" s="61"/>
      <c r="C7" s="61"/>
      <c r="D7" s="61"/>
      <c r="E7" s="61"/>
      <c r="F7" s="61"/>
    </row>
    <row r="8" s="60" customFormat="1" ht="27" customHeight="1" spans="1:6">
      <c r="B8" s="64" t="s">
        <v>2</v>
      </c>
      <c r="C8" s="64"/>
      <c r="D8" s="64"/>
      <c r="E8" s="64"/>
      <c r="F8" s="64"/>
    </row>
    <row r="9" s="60" customFormat="1" ht="57" customHeight="1" spans="1:6">
      <c r="B9" s="65" t="s">
        <v>3</v>
      </c>
      <c r="C9" s="65"/>
      <c r="D9" s="65"/>
      <c r="E9" s="65"/>
      <c r="F9" s="65"/>
    </row>
    <row r="10" s="60" customFormat="1" ht="57" customHeight="1" spans="1:6">
      <c r="B10" s="65"/>
      <c r="C10" s="65"/>
      <c r="D10" s="65"/>
      <c r="E10" s="65"/>
      <c r="F10" s="65"/>
    </row>
    <row r="11" s="60" customFormat="1" ht="27" customHeight="1" spans="1:6">
      <c r="B11" s="60" t="s">
        <v>4</v>
      </c>
    </row>
    <row r="12" s="60" customFormat="1" ht="27" customHeight="1" spans="1:6">
      <c r="B12" s="66" t="s">
        <v>5</v>
      </c>
      <c r="C12" s="66"/>
      <c r="D12" s="66"/>
      <c r="E12" s="66"/>
      <c r="F12" s="66"/>
    </row>
    <row r="13" s="60" customFormat="1" ht="100.05" customHeight="1" spans="1:6">
      <c r="B13" s="67"/>
      <c r="C13" s="67"/>
      <c r="D13" s="67"/>
      <c r="E13" s="67"/>
      <c r="F13" s="67"/>
    </row>
    <row r="14" s="60" customFormat="1" ht="44.1" customHeight="1"/>
    <row r="15" s="60" customFormat="1" ht="31.5" customHeight="1" spans="1:6">
      <c r="B15" s="64" t="s">
        <v>6</v>
      </c>
      <c r="C15" s="64"/>
      <c r="D15" s="64"/>
      <c r="E15" s="64"/>
      <c r="F15" s="64"/>
    </row>
    <row r="16" s="60" customFormat="1" ht="31.5" customHeight="1"/>
    <row r="17" s="60" customFormat="1" ht="44.1" customHeight="1" spans="2:6">
      <c r="B17" s="68" t="s">
        <v>7</v>
      </c>
      <c r="C17" s="68"/>
      <c r="D17" s="68"/>
      <c r="E17" s="68"/>
      <c r="F17" s="68"/>
    </row>
  </sheetData>
  <sheetProtection algorithmName="SHA-512" hashValue="IXIQuK+ye215X/7G2d7ovUva10TlznQzOSgATZ1X7J7ZgWPE9DbZXcTjdRhcxNZzZJOloRw2PhfngLcBXQkzEg==" saltValue="MWZUuP7hiYc9d/M5JXyyNg==" spinCount="100000" sheet="1" selectLockedCells="1" objects="1"/>
  <protectedRanges>
    <protectedRange sqref="B8:F8" name="招标编号"/>
    <protectedRange sqref="B15" name="投标人"/>
    <protectedRange sqref="B17" name="法定代表人"/>
  </protectedRanges>
  <mergeCells count="9">
    <mergeCell ref="A4:F4"/>
    <mergeCell ref="B8:F8"/>
    <mergeCell ref="B9:F9"/>
    <mergeCell ref="B11:F11"/>
    <mergeCell ref="B12:F12"/>
    <mergeCell ref="B13:F13"/>
    <mergeCell ref="B15:F15"/>
    <mergeCell ref="B17:F17"/>
    <mergeCell ref="A2:F3"/>
  </mergeCells>
  <pageMargins left="0.75" right="0.354166666666667" top="1" bottom="1" header="0.5" footer="0.5"/>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dimension ref="A1:H287"/>
  <sheetViews>
    <sheetView showZeros="0" view="pageBreakPreview" zoomScale="115" zoomScaleNormal="100" workbookViewId="0">
      <pane xSplit="3" ySplit="4" topLeftCell="D137" activePane="bottomRight" state="frozen"/>
      <selection/>
      <selection pane="topRight"/>
      <selection pane="bottomLeft"/>
      <selection pane="bottomRight" activeCell="E140" sqref="E140"/>
    </sheetView>
  </sheetViews>
  <sheetFormatPr defaultColWidth="9" defaultRowHeight="14.25" outlineLevelCol="7"/>
  <cols>
    <col min="1" max="1" width="10.6" customWidth="1"/>
    <col min="2" max="2" width="32.6" customWidth="1"/>
    <col min="3" max="3" width="7.6" customWidth="1"/>
    <col min="4" max="4" width="10.6" style="1" customWidth="1"/>
    <col min="5" max="6" width="11.6" customWidth="1"/>
    <col min="8" max="8" width="16.6" style="2" customWidth="1"/>
  </cols>
  <sheetData>
    <row r="1" ht="35.1" customHeight="1" spans="1:8">
      <c r="A1" s="3" t="s">
        <v>50</v>
      </c>
      <c r="B1" s="3"/>
      <c r="C1" s="3"/>
      <c r="D1" s="4"/>
      <c r="E1" s="3"/>
      <c r="F1" s="3"/>
    </row>
    <row r="2" ht="20.1" customHeight="1" spans="1:8">
      <c r="A2" s="5" t="str">
        <f>'封面（打印）'!B9</f>
        <v>工程名称：石大路南延接深圳龙大高速段工程第二标段</v>
      </c>
      <c r="B2" s="3"/>
      <c r="C2" s="3"/>
      <c r="D2" s="4"/>
      <c r="E2" s="3"/>
      <c r="F2" s="3"/>
    </row>
    <row r="3" ht="30" customHeight="1" spans="1:8">
      <c r="A3" s="6" t="s">
        <v>1746</v>
      </c>
      <c r="B3" s="7"/>
      <c r="C3" s="7"/>
      <c r="D3" s="8"/>
      <c r="E3" s="7"/>
      <c r="F3" s="7"/>
    </row>
    <row r="4" ht="20.1" customHeight="1" spans="1:8">
      <c r="A4" s="9" t="s">
        <v>52</v>
      </c>
      <c r="B4" s="9" t="s">
        <v>53</v>
      </c>
      <c r="C4" s="9" t="s">
        <v>54</v>
      </c>
      <c r="D4" s="10" t="s">
        <v>55</v>
      </c>
      <c r="E4" s="9" t="s">
        <v>56</v>
      </c>
      <c r="F4" s="9" t="s">
        <v>57</v>
      </c>
      <c r="H4" s="11" t="s">
        <v>58</v>
      </c>
    </row>
    <row r="5" ht="20.1" customHeight="1" spans="1:8">
      <c r="A5" s="12" t="s">
        <v>1747</v>
      </c>
      <c r="B5" s="12" t="s">
        <v>1748</v>
      </c>
      <c r="C5" s="13"/>
      <c r="D5" s="14"/>
      <c r="E5" s="15"/>
      <c r="F5" s="16">
        <f t="shared" ref="F5:F37" si="0">ROUND(ROUND(E5,2)*D5,0)</f>
        <v>0</v>
      </c>
      <c r="H5" s="11"/>
    </row>
    <row r="6" ht="20.1" customHeight="1" spans="1:8">
      <c r="A6" s="12" t="s">
        <v>1749</v>
      </c>
      <c r="B6" s="12" t="s">
        <v>1750</v>
      </c>
      <c r="C6" s="13"/>
      <c r="D6" s="14"/>
      <c r="E6" s="15"/>
      <c r="F6" s="16">
        <f t="shared" si="0"/>
        <v>0</v>
      </c>
      <c r="H6" s="17"/>
    </row>
    <row r="7" ht="20.1" customHeight="1" spans="1:8">
      <c r="A7" s="12" t="s">
        <v>1751</v>
      </c>
      <c r="B7" s="12" t="s">
        <v>1752</v>
      </c>
      <c r="C7" s="13" t="s">
        <v>420</v>
      </c>
      <c r="D7" s="14" t="s">
        <v>1753</v>
      </c>
      <c r="E7" s="18"/>
      <c r="F7" s="16">
        <f t="shared" si="0"/>
        <v>0</v>
      </c>
      <c r="H7" s="17" t="s">
        <v>1754</v>
      </c>
    </row>
    <row r="8" ht="20.1" customHeight="1" spans="1:8">
      <c r="A8" s="12" t="s">
        <v>1755</v>
      </c>
      <c r="B8" s="12" t="s">
        <v>1756</v>
      </c>
      <c r="C8" s="19" t="s">
        <v>420</v>
      </c>
      <c r="D8" s="14" t="s">
        <v>1025</v>
      </c>
      <c r="E8" s="18"/>
      <c r="F8" s="16">
        <f t="shared" si="0"/>
        <v>0</v>
      </c>
      <c r="H8" s="17" t="s">
        <v>1757</v>
      </c>
    </row>
    <row r="9" ht="20.1" customHeight="1" spans="1:8">
      <c r="A9" s="12" t="s">
        <v>1758</v>
      </c>
      <c r="B9" s="12" t="s">
        <v>1759</v>
      </c>
      <c r="C9" s="13"/>
      <c r="D9" s="14"/>
      <c r="E9" s="15"/>
      <c r="F9" s="16">
        <f t="shared" si="0"/>
        <v>0</v>
      </c>
      <c r="H9" s="17"/>
    </row>
    <row r="10" ht="20.1" customHeight="1" spans="1:8">
      <c r="A10" s="12" t="s">
        <v>1760</v>
      </c>
      <c r="B10" s="12" t="s">
        <v>1761</v>
      </c>
      <c r="C10" s="13" t="s">
        <v>420</v>
      </c>
      <c r="D10" s="14" t="s">
        <v>1233</v>
      </c>
      <c r="E10" s="18"/>
      <c r="F10" s="16">
        <f t="shared" si="0"/>
        <v>0</v>
      </c>
      <c r="H10" s="17" t="s">
        <v>1762</v>
      </c>
    </row>
    <row r="11" ht="20.1" customHeight="1" spans="1:8">
      <c r="A11" s="12" t="s">
        <v>1763</v>
      </c>
      <c r="B11" s="12" t="s">
        <v>1764</v>
      </c>
      <c r="C11" s="13" t="s">
        <v>420</v>
      </c>
      <c r="D11" s="14" t="s">
        <v>1582</v>
      </c>
      <c r="E11" s="18"/>
      <c r="F11" s="16">
        <f t="shared" si="0"/>
        <v>0</v>
      </c>
      <c r="H11" s="17" t="s">
        <v>1765</v>
      </c>
    </row>
    <row r="12" ht="20.1" customHeight="1" spans="1:8">
      <c r="A12" s="12" t="s">
        <v>1766</v>
      </c>
      <c r="B12" s="12" t="s">
        <v>1767</v>
      </c>
      <c r="C12" s="13"/>
      <c r="D12" s="14"/>
      <c r="E12" s="15"/>
      <c r="F12" s="16">
        <f t="shared" si="0"/>
        <v>0</v>
      </c>
      <c r="H12" s="17"/>
    </row>
    <row r="13" ht="78.75" spans="1:8">
      <c r="A13" s="12" t="s">
        <v>1768</v>
      </c>
      <c r="B13" s="20" t="s">
        <v>1769</v>
      </c>
      <c r="C13" s="13" t="s">
        <v>1770</v>
      </c>
      <c r="D13" s="14" t="s">
        <v>64</v>
      </c>
      <c r="E13" s="18"/>
      <c r="F13" s="16">
        <f t="shared" si="0"/>
        <v>0</v>
      </c>
      <c r="H13" s="17" t="s">
        <v>1771</v>
      </c>
    </row>
    <row r="14" ht="33.75" spans="1:8">
      <c r="A14" s="12" t="s">
        <v>1772</v>
      </c>
      <c r="B14" s="20" t="s">
        <v>1773</v>
      </c>
      <c r="C14" s="13" t="s">
        <v>1770</v>
      </c>
      <c r="D14" s="14" t="s">
        <v>64</v>
      </c>
      <c r="E14" s="18"/>
      <c r="F14" s="16">
        <f t="shared" si="0"/>
        <v>0</v>
      </c>
      <c r="H14" s="17" t="s">
        <v>1774</v>
      </c>
    </row>
    <row r="15" ht="33.75" spans="1:8">
      <c r="A15" s="12" t="s">
        <v>1775</v>
      </c>
      <c r="B15" s="20" t="s">
        <v>1776</v>
      </c>
      <c r="C15" s="13" t="s">
        <v>1770</v>
      </c>
      <c r="D15" s="14" t="s">
        <v>1033</v>
      </c>
      <c r="E15" s="18"/>
      <c r="F15" s="16">
        <f t="shared" si="0"/>
        <v>0</v>
      </c>
      <c r="H15" s="17" t="s">
        <v>1777</v>
      </c>
    </row>
    <row r="16" ht="45" spans="1:8">
      <c r="A16" s="12" t="s">
        <v>1778</v>
      </c>
      <c r="B16" s="20" t="s">
        <v>1779</v>
      </c>
      <c r="C16" s="13" t="s">
        <v>1770</v>
      </c>
      <c r="D16" s="14" t="s">
        <v>64</v>
      </c>
      <c r="E16" s="18"/>
      <c r="F16" s="16">
        <f t="shared" si="0"/>
        <v>0</v>
      </c>
      <c r="H16" s="17" t="s">
        <v>1771</v>
      </c>
    </row>
    <row r="17" ht="20.1" customHeight="1" spans="1:8">
      <c r="A17" s="12" t="s">
        <v>1780</v>
      </c>
      <c r="B17" s="12" t="s">
        <v>1781</v>
      </c>
      <c r="C17" s="13"/>
      <c r="D17" s="14"/>
      <c r="E17" s="15"/>
      <c r="F17" s="16">
        <f t="shared" si="0"/>
        <v>0</v>
      </c>
      <c r="H17" s="17"/>
    </row>
    <row r="18" ht="20.1" customHeight="1" spans="1:8">
      <c r="A18" s="12" t="s">
        <v>1782</v>
      </c>
      <c r="B18" s="12" t="s">
        <v>1783</v>
      </c>
      <c r="C18" s="13"/>
      <c r="D18" s="14"/>
      <c r="E18" s="15"/>
      <c r="F18" s="16">
        <f t="shared" si="0"/>
        <v>0</v>
      </c>
      <c r="H18" s="17"/>
    </row>
    <row r="19" ht="20.1" customHeight="1" spans="1:8">
      <c r="A19" s="12" t="s">
        <v>1784</v>
      </c>
      <c r="B19" s="12" t="s">
        <v>1785</v>
      </c>
      <c r="C19" s="13"/>
      <c r="D19" s="14"/>
      <c r="E19" s="15"/>
      <c r="F19" s="16">
        <f t="shared" si="0"/>
        <v>0</v>
      </c>
      <c r="H19" s="17"/>
    </row>
    <row r="20" ht="20.1" customHeight="1" spans="1:8">
      <c r="A20" s="12" t="s">
        <v>1786</v>
      </c>
      <c r="B20" s="12" t="s">
        <v>1787</v>
      </c>
      <c r="C20" s="13" t="s">
        <v>95</v>
      </c>
      <c r="D20" s="14" t="s">
        <v>1788</v>
      </c>
      <c r="E20" s="18"/>
      <c r="F20" s="16">
        <f t="shared" si="0"/>
        <v>0</v>
      </c>
      <c r="H20" s="17" t="s">
        <v>1789</v>
      </c>
    </row>
    <row r="21" ht="20.1" customHeight="1" spans="1:8">
      <c r="A21" s="12" t="s">
        <v>1790</v>
      </c>
      <c r="B21" s="12" t="s">
        <v>1791</v>
      </c>
      <c r="C21" s="13"/>
      <c r="D21" s="14"/>
      <c r="E21" s="15"/>
      <c r="F21" s="16">
        <f t="shared" si="0"/>
        <v>0</v>
      </c>
      <c r="H21" s="17"/>
    </row>
    <row r="22" ht="20.1" customHeight="1" spans="1:8">
      <c r="A22" s="12" t="s">
        <v>1792</v>
      </c>
      <c r="B22" s="12" t="s">
        <v>1793</v>
      </c>
      <c r="C22" s="13" t="s">
        <v>95</v>
      </c>
      <c r="D22" s="14" t="s">
        <v>1794</v>
      </c>
      <c r="E22" s="18"/>
      <c r="F22" s="16">
        <f t="shared" si="0"/>
        <v>0</v>
      </c>
      <c r="H22" s="17" t="s">
        <v>1795</v>
      </c>
    </row>
    <row r="23" ht="20.1" customHeight="1" spans="1:8">
      <c r="A23" s="12" t="s">
        <v>1796</v>
      </c>
      <c r="B23" s="12" t="s">
        <v>1797</v>
      </c>
      <c r="C23" s="13"/>
      <c r="D23" s="14"/>
      <c r="E23" s="15"/>
      <c r="F23" s="16">
        <f t="shared" si="0"/>
        <v>0</v>
      </c>
      <c r="H23" s="17"/>
    </row>
    <row r="24" ht="20.1" customHeight="1" spans="1:8">
      <c r="A24" s="12" t="s">
        <v>1798</v>
      </c>
      <c r="B24" s="12" t="s">
        <v>1799</v>
      </c>
      <c r="C24" s="13" t="s">
        <v>735</v>
      </c>
      <c r="D24" s="14" t="s">
        <v>1033</v>
      </c>
      <c r="E24" s="18"/>
      <c r="F24" s="16">
        <f t="shared" si="0"/>
        <v>0</v>
      </c>
      <c r="H24" s="17" t="s">
        <v>1800</v>
      </c>
    </row>
    <row r="25" ht="20.1" customHeight="1" spans="1:8">
      <c r="A25" s="12" t="s">
        <v>1801</v>
      </c>
      <c r="B25" s="12" t="s">
        <v>1802</v>
      </c>
      <c r="C25" s="13"/>
      <c r="D25" s="14"/>
      <c r="E25" s="15"/>
      <c r="F25" s="16">
        <f t="shared" si="0"/>
        <v>0</v>
      </c>
      <c r="H25" s="17"/>
    </row>
    <row r="26" ht="20.1" customHeight="1" spans="1:8">
      <c r="A26" s="12" t="s">
        <v>1803</v>
      </c>
      <c r="B26" s="12" t="s">
        <v>1804</v>
      </c>
      <c r="C26" s="13" t="s">
        <v>1431</v>
      </c>
      <c r="D26" s="14" t="s">
        <v>1805</v>
      </c>
      <c r="E26" s="18"/>
      <c r="F26" s="16">
        <f t="shared" si="0"/>
        <v>0</v>
      </c>
      <c r="H26" s="17" t="s">
        <v>1806</v>
      </c>
    </row>
    <row r="27" ht="20.1" customHeight="1" spans="1:8">
      <c r="A27" s="12" t="s">
        <v>1807</v>
      </c>
      <c r="B27" s="12" t="s">
        <v>1808</v>
      </c>
      <c r="C27" s="13" t="s">
        <v>1431</v>
      </c>
      <c r="D27" s="14" t="s">
        <v>885</v>
      </c>
      <c r="E27" s="18"/>
      <c r="F27" s="16">
        <f t="shared" si="0"/>
        <v>0</v>
      </c>
      <c r="H27" s="17" t="s">
        <v>1809</v>
      </c>
    </row>
    <row r="28" ht="20.1" customHeight="1" spans="1:8">
      <c r="A28" s="12" t="s">
        <v>1810</v>
      </c>
      <c r="B28" s="12" t="s">
        <v>1811</v>
      </c>
      <c r="C28" s="13"/>
      <c r="D28" s="14"/>
      <c r="E28" s="15"/>
      <c r="F28" s="16">
        <f t="shared" si="0"/>
        <v>0</v>
      </c>
      <c r="H28" s="17"/>
    </row>
    <row r="29" ht="20.1" customHeight="1" spans="1:8">
      <c r="A29" s="12" t="s">
        <v>1812</v>
      </c>
      <c r="B29" s="12" t="s">
        <v>1813</v>
      </c>
      <c r="C29" s="13"/>
      <c r="D29" s="14"/>
      <c r="E29" s="15"/>
      <c r="F29" s="16">
        <f t="shared" si="0"/>
        <v>0</v>
      </c>
      <c r="H29" s="17"/>
    </row>
    <row r="30" ht="20.1" customHeight="1" spans="1:8">
      <c r="A30" s="12" t="s">
        <v>1814</v>
      </c>
      <c r="B30" s="12" t="s">
        <v>1815</v>
      </c>
      <c r="C30" s="13" t="s">
        <v>1431</v>
      </c>
      <c r="D30" s="14" t="s">
        <v>1029</v>
      </c>
      <c r="E30" s="18"/>
      <c r="F30" s="16">
        <f t="shared" si="0"/>
        <v>0</v>
      </c>
      <c r="H30" s="17" t="s">
        <v>1816</v>
      </c>
    </row>
    <row r="31" ht="20.1" customHeight="1" spans="1:8">
      <c r="A31" s="12" t="s">
        <v>1817</v>
      </c>
      <c r="B31" s="12" t="s">
        <v>1818</v>
      </c>
      <c r="C31" s="13" t="s">
        <v>1431</v>
      </c>
      <c r="D31" s="14" t="s">
        <v>1309</v>
      </c>
      <c r="E31" s="18"/>
      <c r="F31" s="16">
        <f t="shared" si="0"/>
        <v>0</v>
      </c>
      <c r="H31" s="17" t="s">
        <v>1819</v>
      </c>
    </row>
    <row r="32" ht="20.1" customHeight="1" spans="1:8">
      <c r="A32" s="12" t="s">
        <v>1820</v>
      </c>
      <c r="B32" s="12" t="s">
        <v>1821</v>
      </c>
      <c r="C32" s="13" t="s">
        <v>1431</v>
      </c>
      <c r="D32" s="14" t="s">
        <v>1822</v>
      </c>
      <c r="E32" s="18"/>
      <c r="F32" s="16">
        <f t="shared" si="0"/>
        <v>0</v>
      </c>
      <c r="H32" s="17" t="s">
        <v>1823</v>
      </c>
    </row>
    <row r="33" ht="40.95" customHeight="1" spans="1:8">
      <c r="A33" s="12" t="s">
        <v>1824</v>
      </c>
      <c r="B33" s="20" t="s">
        <v>1825</v>
      </c>
      <c r="C33" s="13" t="s">
        <v>1431</v>
      </c>
      <c r="D33" s="14" t="s">
        <v>438</v>
      </c>
      <c r="E33" s="18"/>
      <c r="F33" s="16">
        <f t="shared" si="0"/>
        <v>0</v>
      </c>
      <c r="H33" s="17" t="s">
        <v>1826</v>
      </c>
    </row>
    <row r="34" ht="20.1" customHeight="1" spans="1:8">
      <c r="A34" s="12" t="s">
        <v>1827</v>
      </c>
      <c r="B34" s="12" t="s">
        <v>1828</v>
      </c>
      <c r="C34" s="13"/>
      <c r="D34" s="14"/>
      <c r="E34" s="15"/>
      <c r="F34" s="16">
        <f t="shared" si="0"/>
        <v>0</v>
      </c>
      <c r="H34" s="17"/>
    </row>
    <row r="35" ht="69" customHeight="1" spans="1:8">
      <c r="A35" s="12" t="s">
        <v>1829</v>
      </c>
      <c r="B35" s="20" t="s">
        <v>1830</v>
      </c>
      <c r="C35" s="13" t="s">
        <v>1431</v>
      </c>
      <c r="D35" s="14" t="s">
        <v>1029</v>
      </c>
      <c r="E35" s="18"/>
      <c r="F35" s="16">
        <f t="shared" si="0"/>
        <v>0</v>
      </c>
      <c r="H35" s="17" t="s">
        <v>1831</v>
      </c>
    </row>
    <row r="36" ht="58.05" customHeight="1" spans="1:8">
      <c r="A36" s="12" t="s">
        <v>1832</v>
      </c>
      <c r="B36" s="20" t="s">
        <v>1833</v>
      </c>
      <c r="C36" s="13" t="s">
        <v>1431</v>
      </c>
      <c r="D36" s="14" t="s">
        <v>1025</v>
      </c>
      <c r="E36" s="18"/>
      <c r="F36" s="16">
        <f t="shared" si="0"/>
        <v>0</v>
      </c>
      <c r="H36" s="17" t="s">
        <v>1834</v>
      </c>
    </row>
    <row r="37" ht="20.1" customHeight="1" spans="1:8">
      <c r="A37" s="12" t="s">
        <v>1835</v>
      </c>
      <c r="B37" s="12" t="s">
        <v>1836</v>
      </c>
      <c r="C37" s="13"/>
      <c r="D37" s="14"/>
      <c r="E37" s="15"/>
      <c r="F37" s="16">
        <f t="shared" si="0"/>
        <v>0</v>
      </c>
      <c r="H37" s="17"/>
    </row>
    <row r="38" ht="20.1" customHeight="1" spans="1:8">
      <c r="A38" s="12" t="s">
        <v>1837</v>
      </c>
      <c r="B38" s="12" t="s">
        <v>1838</v>
      </c>
      <c r="C38" s="13"/>
      <c r="D38" s="14"/>
      <c r="E38" s="15"/>
      <c r="F38" s="16"/>
      <c r="H38" s="17"/>
    </row>
    <row r="39" ht="34.05" customHeight="1" spans="1:8">
      <c r="A39" s="12" t="s">
        <v>1839</v>
      </c>
      <c r="B39" s="20" t="s">
        <v>1840</v>
      </c>
      <c r="C39" s="13" t="s">
        <v>1431</v>
      </c>
      <c r="D39" s="14" t="s">
        <v>438</v>
      </c>
      <c r="E39" s="18"/>
      <c r="F39" s="16">
        <f t="shared" ref="F39:F67" si="1">ROUND(ROUND(E39,2)*D39,0)</f>
        <v>0</v>
      </c>
      <c r="H39" s="17" t="s">
        <v>1841</v>
      </c>
    </row>
    <row r="40" ht="20.1" customHeight="1" spans="1:8">
      <c r="A40" s="12" t="s">
        <v>1842</v>
      </c>
      <c r="B40" s="20" t="s">
        <v>1843</v>
      </c>
      <c r="C40" s="13"/>
      <c r="D40" s="14"/>
      <c r="E40" s="15"/>
      <c r="F40" s="16">
        <f t="shared" si="1"/>
        <v>0</v>
      </c>
      <c r="H40" s="17"/>
    </row>
    <row r="41" ht="37.05" customHeight="1" spans="1:8">
      <c r="A41" s="12" t="s">
        <v>1844</v>
      </c>
      <c r="B41" s="20" t="s">
        <v>1845</v>
      </c>
      <c r="C41" s="13" t="s">
        <v>1431</v>
      </c>
      <c r="D41" s="14" t="s">
        <v>1546</v>
      </c>
      <c r="E41" s="18"/>
      <c r="F41" s="16">
        <f t="shared" si="1"/>
        <v>0</v>
      </c>
      <c r="H41" s="17" t="s">
        <v>1846</v>
      </c>
    </row>
    <row r="42" ht="20.1" customHeight="1" spans="1:8">
      <c r="A42" s="12" t="s">
        <v>1847</v>
      </c>
      <c r="B42" s="20" t="s">
        <v>1848</v>
      </c>
      <c r="C42" s="13"/>
      <c r="D42" s="14"/>
      <c r="E42" s="15"/>
      <c r="F42" s="16">
        <f t="shared" si="1"/>
        <v>0</v>
      </c>
      <c r="H42" s="17"/>
    </row>
    <row r="43" ht="20.1" customHeight="1" spans="1:8">
      <c r="A43" s="12" t="s">
        <v>1849</v>
      </c>
      <c r="B43" s="20" t="s">
        <v>1850</v>
      </c>
      <c r="C43" s="13" t="s">
        <v>1431</v>
      </c>
      <c r="D43" s="14" t="s">
        <v>1033</v>
      </c>
      <c r="E43" s="18"/>
      <c r="F43" s="16">
        <f t="shared" si="1"/>
        <v>0</v>
      </c>
      <c r="H43" s="17" t="s">
        <v>1851</v>
      </c>
    </row>
    <row r="44" ht="31.95" customHeight="1" spans="1:8">
      <c r="A44" s="12" t="s">
        <v>1852</v>
      </c>
      <c r="B44" s="20" t="s">
        <v>1853</v>
      </c>
      <c r="C44" s="13" t="s">
        <v>1854</v>
      </c>
      <c r="D44" s="14" t="s">
        <v>1855</v>
      </c>
      <c r="E44" s="18"/>
      <c r="F44" s="16">
        <f t="shared" si="1"/>
        <v>0</v>
      </c>
      <c r="H44" s="17" t="s">
        <v>1856</v>
      </c>
    </row>
    <row r="45" ht="20.1" customHeight="1" spans="1:8">
      <c r="A45" s="12" t="s">
        <v>1857</v>
      </c>
      <c r="B45" s="12" t="s">
        <v>1858</v>
      </c>
      <c r="C45" s="13"/>
      <c r="D45" s="14"/>
      <c r="E45" s="15"/>
      <c r="F45" s="16">
        <f t="shared" si="1"/>
        <v>0</v>
      </c>
      <c r="H45" s="17"/>
    </row>
    <row r="46" ht="46.05" customHeight="1" spans="1:8">
      <c r="A46" s="12" t="s">
        <v>1859</v>
      </c>
      <c r="B46" s="20" t="s">
        <v>1860</v>
      </c>
      <c r="C46" s="13" t="s">
        <v>1431</v>
      </c>
      <c r="D46" s="14" t="s">
        <v>64</v>
      </c>
      <c r="E46" s="18"/>
      <c r="F46" s="16">
        <f t="shared" si="1"/>
        <v>0</v>
      </c>
      <c r="H46" s="17" t="s">
        <v>1861</v>
      </c>
    </row>
    <row r="47" ht="20.1" customHeight="1" spans="1:8">
      <c r="A47" s="12" t="s">
        <v>1862</v>
      </c>
      <c r="B47" s="20" t="s">
        <v>1863</v>
      </c>
      <c r="C47" s="13"/>
      <c r="D47" s="14"/>
      <c r="E47" s="15"/>
      <c r="F47" s="16">
        <f t="shared" si="1"/>
        <v>0</v>
      </c>
      <c r="H47" s="17"/>
    </row>
    <row r="48" ht="20.1" customHeight="1" spans="1:8">
      <c r="A48" s="12" t="s">
        <v>1864</v>
      </c>
      <c r="B48" s="20" t="s">
        <v>1865</v>
      </c>
      <c r="C48" s="13"/>
      <c r="D48" s="14"/>
      <c r="E48" s="15"/>
      <c r="F48" s="16">
        <f t="shared" si="1"/>
        <v>0</v>
      </c>
      <c r="H48" s="17"/>
    </row>
    <row r="49" ht="55.95" customHeight="1" spans="1:8">
      <c r="A49" s="12" t="s">
        <v>1866</v>
      </c>
      <c r="B49" s="20" t="s">
        <v>1867</v>
      </c>
      <c r="C49" s="13" t="s">
        <v>1770</v>
      </c>
      <c r="D49" s="14" t="s">
        <v>64</v>
      </c>
      <c r="E49" s="18"/>
      <c r="F49" s="16">
        <f t="shared" si="1"/>
        <v>0</v>
      </c>
      <c r="H49" s="17" t="s">
        <v>1868</v>
      </c>
    </row>
    <row r="50" ht="20.1" customHeight="1" spans="1:8">
      <c r="A50" s="12" t="s">
        <v>1869</v>
      </c>
      <c r="B50" s="12" t="s">
        <v>1870</v>
      </c>
      <c r="C50" s="13" t="s">
        <v>1770</v>
      </c>
      <c r="D50" s="14" t="s">
        <v>1249</v>
      </c>
      <c r="E50" s="18"/>
      <c r="F50" s="16">
        <f t="shared" si="1"/>
        <v>0</v>
      </c>
      <c r="H50" s="17" t="s">
        <v>1871</v>
      </c>
    </row>
    <row r="51" ht="20.1" customHeight="1" spans="1:8">
      <c r="A51" s="12" t="s">
        <v>1872</v>
      </c>
      <c r="B51" s="12" t="s">
        <v>1873</v>
      </c>
      <c r="C51" s="13" t="s">
        <v>1874</v>
      </c>
      <c r="D51" s="14" t="s">
        <v>64</v>
      </c>
      <c r="E51" s="18"/>
      <c r="F51" s="16">
        <f t="shared" si="1"/>
        <v>0</v>
      </c>
      <c r="H51" s="17" t="s">
        <v>1875</v>
      </c>
    </row>
    <row r="52" ht="20.1" customHeight="1" spans="1:8">
      <c r="A52" s="12" t="s">
        <v>1876</v>
      </c>
      <c r="B52" s="12" t="s">
        <v>1877</v>
      </c>
      <c r="C52" s="13" t="s">
        <v>1874</v>
      </c>
      <c r="D52" s="14" t="s">
        <v>1249</v>
      </c>
      <c r="E52" s="18"/>
      <c r="F52" s="16">
        <f t="shared" si="1"/>
        <v>0</v>
      </c>
      <c r="H52" s="17" t="s">
        <v>1878</v>
      </c>
    </row>
    <row r="53" ht="20.1" customHeight="1" spans="1:8">
      <c r="A53" s="12" t="s">
        <v>1879</v>
      </c>
      <c r="B53" s="12" t="s">
        <v>1880</v>
      </c>
      <c r="C53" s="13"/>
      <c r="D53" s="14"/>
      <c r="E53" s="15"/>
      <c r="F53" s="16">
        <f t="shared" si="1"/>
        <v>0</v>
      </c>
      <c r="H53" s="17"/>
    </row>
    <row r="54" ht="33" customHeight="1" spans="1:8">
      <c r="A54" s="12" t="s">
        <v>1881</v>
      </c>
      <c r="B54" s="20" t="s">
        <v>1882</v>
      </c>
      <c r="C54" s="13" t="s">
        <v>1431</v>
      </c>
      <c r="D54" s="14" t="s">
        <v>1805</v>
      </c>
      <c r="E54" s="18"/>
      <c r="F54" s="16">
        <f t="shared" si="1"/>
        <v>0</v>
      </c>
      <c r="H54" s="17" t="s">
        <v>1883</v>
      </c>
    </row>
    <row r="55" ht="20.1" customHeight="1" spans="1:8">
      <c r="A55" s="12" t="s">
        <v>1884</v>
      </c>
      <c r="B55" s="12" t="s">
        <v>1885</v>
      </c>
      <c r="C55" s="13"/>
      <c r="D55" s="14"/>
      <c r="E55" s="15"/>
      <c r="F55" s="16">
        <f t="shared" si="1"/>
        <v>0</v>
      </c>
      <c r="H55" s="17"/>
    </row>
    <row r="56" ht="20.1" customHeight="1" spans="1:8">
      <c r="A56" s="12" t="s">
        <v>1886</v>
      </c>
      <c r="B56" s="12" t="s">
        <v>1887</v>
      </c>
      <c r="C56" s="13"/>
      <c r="D56" s="14"/>
      <c r="E56" s="15"/>
      <c r="F56" s="16">
        <f t="shared" si="1"/>
        <v>0</v>
      </c>
      <c r="H56" s="17"/>
    </row>
    <row r="57" ht="20.1" customHeight="1" spans="1:8">
      <c r="A57" s="12" t="s">
        <v>1888</v>
      </c>
      <c r="B57" s="12" t="s">
        <v>1889</v>
      </c>
      <c r="C57" s="13" t="s">
        <v>1890</v>
      </c>
      <c r="D57" s="14" t="s">
        <v>1891</v>
      </c>
      <c r="E57" s="18"/>
      <c r="F57" s="16">
        <f t="shared" si="1"/>
        <v>0</v>
      </c>
      <c r="H57" s="17" t="s">
        <v>1892</v>
      </c>
    </row>
    <row r="58" ht="20.1" customHeight="1" spans="1:8">
      <c r="A58" s="12" t="s">
        <v>1893</v>
      </c>
      <c r="B58" s="12" t="s">
        <v>1894</v>
      </c>
      <c r="C58" s="13"/>
      <c r="D58" s="14"/>
      <c r="E58" s="15"/>
      <c r="F58" s="16">
        <f t="shared" si="1"/>
        <v>0</v>
      </c>
      <c r="H58" s="17"/>
    </row>
    <row r="59" ht="20.1" customHeight="1" spans="1:8">
      <c r="A59" s="12" t="s">
        <v>1895</v>
      </c>
      <c r="B59" s="12" t="s">
        <v>1896</v>
      </c>
      <c r="C59" s="13" t="s">
        <v>1897</v>
      </c>
      <c r="D59" s="14" t="s">
        <v>438</v>
      </c>
      <c r="E59" s="18"/>
      <c r="F59" s="16">
        <f t="shared" si="1"/>
        <v>0</v>
      </c>
      <c r="H59" s="17" t="s">
        <v>1878</v>
      </c>
    </row>
    <row r="60" ht="20.1" customHeight="1" spans="1:8">
      <c r="A60" s="12" t="s">
        <v>1898</v>
      </c>
      <c r="B60" s="12" t="s">
        <v>1899</v>
      </c>
      <c r="C60" s="13"/>
      <c r="D60" s="14"/>
      <c r="E60" s="15"/>
      <c r="F60" s="16">
        <f t="shared" si="1"/>
        <v>0</v>
      </c>
      <c r="H60" s="17"/>
    </row>
    <row r="61" ht="20.1" customHeight="1" spans="1:8">
      <c r="A61" s="12" t="s">
        <v>1900</v>
      </c>
      <c r="B61" s="12" t="s">
        <v>1901</v>
      </c>
      <c r="C61" s="13"/>
      <c r="D61" s="14"/>
      <c r="E61" s="15"/>
      <c r="F61" s="16">
        <f t="shared" si="1"/>
        <v>0</v>
      </c>
      <c r="H61" s="17"/>
    </row>
    <row r="62" ht="20.1" customHeight="1" spans="1:8">
      <c r="A62" s="12" t="s">
        <v>1902</v>
      </c>
      <c r="B62" s="12" t="s">
        <v>1903</v>
      </c>
      <c r="C62" s="13" t="s">
        <v>1770</v>
      </c>
      <c r="D62" s="14" t="s">
        <v>1334</v>
      </c>
      <c r="E62" s="18"/>
      <c r="F62" s="16">
        <f t="shared" si="1"/>
        <v>0</v>
      </c>
      <c r="H62" s="17" t="s">
        <v>1904</v>
      </c>
    </row>
    <row r="63" ht="20.1" customHeight="1" spans="1:8">
      <c r="A63" s="12" t="s">
        <v>1905</v>
      </c>
      <c r="B63" s="12" t="s">
        <v>1906</v>
      </c>
      <c r="C63" s="13" t="s">
        <v>1770</v>
      </c>
      <c r="D63" s="14" t="s">
        <v>1025</v>
      </c>
      <c r="E63" s="18"/>
      <c r="F63" s="16">
        <f t="shared" si="1"/>
        <v>0</v>
      </c>
      <c r="H63" s="17" t="s">
        <v>1907</v>
      </c>
    </row>
    <row r="64" ht="20.1" customHeight="1" spans="1:8">
      <c r="A64" s="12" t="s">
        <v>1908</v>
      </c>
      <c r="B64" s="12" t="s">
        <v>1909</v>
      </c>
      <c r="C64" s="13" t="s">
        <v>1770</v>
      </c>
      <c r="D64" s="14" t="s">
        <v>1025</v>
      </c>
      <c r="E64" s="18"/>
      <c r="F64" s="16">
        <f t="shared" si="1"/>
        <v>0</v>
      </c>
      <c r="H64" s="17" t="s">
        <v>1910</v>
      </c>
    </row>
    <row r="65" ht="20.1" customHeight="1" spans="1:8">
      <c r="A65" s="12" t="s">
        <v>1911</v>
      </c>
      <c r="B65" s="12" t="s">
        <v>1912</v>
      </c>
      <c r="C65" s="13" t="s">
        <v>1770</v>
      </c>
      <c r="D65" s="14" t="s">
        <v>64</v>
      </c>
      <c r="E65" s="18"/>
      <c r="F65" s="16">
        <f t="shared" si="1"/>
        <v>0</v>
      </c>
      <c r="H65" s="17" t="s">
        <v>1913</v>
      </c>
    </row>
    <row r="66" ht="20.1" customHeight="1" spans="1:8">
      <c r="A66" s="12" t="s">
        <v>1914</v>
      </c>
      <c r="B66" s="12" t="s">
        <v>1915</v>
      </c>
      <c r="C66" s="13" t="s">
        <v>1770</v>
      </c>
      <c r="D66" s="14" t="s">
        <v>64</v>
      </c>
      <c r="E66" s="18"/>
      <c r="F66" s="16">
        <f t="shared" si="1"/>
        <v>0</v>
      </c>
      <c r="H66" s="17" t="s">
        <v>1916</v>
      </c>
    </row>
    <row r="67" ht="20.1" customHeight="1" spans="1:8">
      <c r="A67" s="12" t="s">
        <v>1917</v>
      </c>
      <c r="B67" s="12" t="s">
        <v>1918</v>
      </c>
      <c r="C67" s="13"/>
      <c r="D67" s="14"/>
      <c r="E67" s="15"/>
      <c r="F67" s="16">
        <f t="shared" si="1"/>
        <v>0</v>
      </c>
      <c r="H67" s="17"/>
    </row>
    <row r="68" ht="20.1" customHeight="1" spans="1:8">
      <c r="A68" s="12" t="s">
        <v>1919</v>
      </c>
      <c r="B68" s="12" t="s">
        <v>1920</v>
      </c>
      <c r="C68" s="13"/>
      <c r="D68" s="14"/>
      <c r="E68" s="15"/>
      <c r="F68" s="16"/>
      <c r="H68" s="17"/>
    </row>
    <row r="69" ht="20.1" customHeight="1" spans="1:8">
      <c r="A69" s="12" t="s">
        <v>1921</v>
      </c>
      <c r="B69" s="12" t="s">
        <v>1922</v>
      </c>
      <c r="C69" s="13"/>
      <c r="D69" s="14"/>
      <c r="E69" s="15"/>
      <c r="F69" s="16">
        <f>ROUND(ROUND(E69,2)*D69,0)</f>
        <v>0</v>
      </c>
      <c r="H69" s="17"/>
    </row>
    <row r="70" ht="20.1" customHeight="1" spans="1:8">
      <c r="A70" s="12" t="s">
        <v>1923</v>
      </c>
      <c r="B70" s="12" t="s">
        <v>1924</v>
      </c>
      <c r="C70" s="13" t="s">
        <v>735</v>
      </c>
      <c r="D70" s="14" t="s">
        <v>1925</v>
      </c>
      <c r="E70" s="18"/>
      <c r="F70" s="16">
        <f t="shared" ref="F70:F82" si="2">ROUND(ROUND(E70,2)*D70,0)</f>
        <v>0</v>
      </c>
      <c r="H70" s="17" t="s">
        <v>1926</v>
      </c>
    </row>
    <row r="71" ht="20.1" customHeight="1" spans="1:8">
      <c r="A71" s="12" t="s">
        <v>1927</v>
      </c>
      <c r="B71" s="12" t="s">
        <v>1928</v>
      </c>
      <c r="C71" s="13" t="s">
        <v>1770</v>
      </c>
      <c r="D71" s="14" t="s">
        <v>1313</v>
      </c>
      <c r="E71" s="18"/>
      <c r="F71" s="16">
        <f t="shared" si="2"/>
        <v>0</v>
      </c>
      <c r="H71" s="17" t="s">
        <v>1929</v>
      </c>
    </row>
    <row r="72" ht="20.1" customHeight="1" spans="1:8">
      <c r="A72" s="12" t="s">
        <v>1930</v>
      </c>
      <c r="B72" s="12" t="s">
        <v>1931</v>
      </c>
      <c r="C72" s="13" t="s">
        <v>1770</v>
      </c>
      <c r="D72" s="14" t="s">
        <v>438</v>
      </c>
      <c r="E72" s="18"/>
      <c r="F72" s="16">
        <f t="shared" si="2"/>
        <v>0</v>
      </c>
      <c r="H72" s="17" t="s">
        <v>1932</v>
      </c>
    </row>
    <row r="73" ht="20.1" customHeight="1" spans="1:8">
      <c r="A73" s="12" t="s">
        <v>1933</v>
      </c>
      <c r="B73" s="12" t="s">
        <v>1934</v>
      </c>
      <c r="C73" s="13" t="s">
        <v>1770</v>
      </c>
      <c r="D73" s="14" t="s">
        <v>1370</v>
      </c>
      <c r="E73" s="18"/>
      <c r="F73" s="16">
        <f t="shared" si="2"/>
        <v>0</v>
      </c>
      <c r="H73" s="17" t="s">
        <v>1935</v>
      </c>
    </row>
    <row r="74" ht="20.1" customHeight="1" spans="1:8">
      <c r="A74" s="12" t="s">
        <v>1936</v>
      </c>
      <c r="B74" s="12" t="s">
        <v>1937</v>
      </c>
      <c r="C74" s="13" t="s">
        <v>1770</v>
      </c>
      <c r="D74" s="14" t="s">
        <v>1370</v>
      </c>
      <c r="E74" s="18"/>
      <c r="F74" s="16">
        <f t="shared" si="2"/>
        <v>0</v>
      </c>
      <c r="H74" s="17" t="s">
        <v>1935</v>
      </c>
    </row>
    <row r="75" ht="20.1" customHeight="1" spans="1:8">
      <c r="A75" s="12" t="s">
        <v>1938</v>
      </c>
      <c r="B75" s="12" t="s">
        <v>1939</v>
      </c>
      <c r="C75" s="13" t="s">
        <v>1770</v>
      </c>
      <c r="D75" s="14" t="s">
        <v>1334</v>
      </c>
      <c r="E75" s="18"/>
      <c r="F75" s="16">
        <f t="shared" si="2"/>
        <v>0</v>
      </c>
      <c r="H75" s="17" t="s">
        <v>1940</v>
      </c>
    </row>
    <row r="76" ht="20.1" customHeight="1" spans="1:8">
      <c r="A76" s="12" t="s">
        <v>1941</v>
      </c>
      <c r="B76" s="12" t="s">
        <v>1942</v>
      </c>
      <c r="C76" s="13" t="s">
        <v>1770</v>
      </c>
      <c r="D76" s="14" t="s">
        <v>64</v>
      </c>
      <c r="E76" s="18"/>
      <c r="F76" s="16">
        <f t="shared" si="2"/>
        <v>0</v>
      </c>
      <c r="H76" s="17" t="s">
        <v>1943</v>
      </c>
    </row>
    <row r="77" ht="20.1" customHeight="1" spans="1:8">
      <c r="A77" s="12" t="s">
        <v>1944</v>
      </c>
      <c r="B77" s="12" t="s">
        <v>1945</v>
      </c>
      <c r="C77" s="13" t="s">
        <v>1770</v>
      </c>
      <c r="D77" s="14" t="s">
        <v>1025</v>
      </c>
      <c r="E77" s="18"/>
      <c r="F77" s="16">
        <f t="shared" si="2"/>
        <v>0</v>
      </c>
      <c r="H77" s="17" t="s">
        <v>1946</v>
      </c>
    </row>
    <row r="78" ht="20.1" customHeight="1" spans="1:8">
      <c r="A78" s="12" t="s">
        <v>1947</v>
      </c>
      <c r="B78" s="12" t="s">
        <v>1948</v>
      </c>
      <c r="C78" s="13" t="s">
        <v>1770</v>
      </c>
      <c r="D78" s="14" t="s">
        <v>1025</v>
      </c>
      <c r="E78" s="18"/>
      <c r="F78" s="16">
        <f t="shared" si="2"/>
        <v>0</v>
      </c>
      <c r="H78" s="17" t="s">
        <v>1949</v>
      </c>
    </row>
    <row r="79" ht="20.1" customHeight="1" spans="1:8">
      <c r="A79" s="12" t="s">
        <v>1950</v>
      </c>
      <c r="B79" s="12" t="s">
        <v>1951</v>
      </c>
      <c r="C79" s="13" t="s">
        <v>1770</v>
      </c>
      <c r="D79" s="14" t="s">
        <v>1952</v>
      </c>
      <c r="E79" s="18"/>
      <c r="F79" s="16">
        <f t="shared" si="2"/>
        <v>0</v>
      </c>
      <c r="H79" s="17" t="s">
        <v>1953</v>
      </c>
    </row>
    <row r="80" ht="20.1" customHeight="1" spans="1:8">
      <c r="A80" s="12" t="s">
        <v>1954</v>
      </c>
      <c r="B80" s="12" t="s">
        <v>1955</v>
      </c>
      <c r="C80" s="13" t="s">
        <v>1770</v>
      </c>
      <c r="D80" s="14" t="s">
        <v>64</v>
      </c>
      <c r="E80" s="18"/>
      <c r="F80" s="16">
        <f t="shared" si="2"/>
        <v>0</v>
      </c>
      <c r="H80" s="17" t="s">
        <v>1956</v>
      </c>
    </row>
    <row r="81" ht="20.1" customHeight="1" spans="1:8">
      <c r="A81" s="12" t="s">
        <v>1957</v>
      </c>
      <c r="B81" s="12" t="s">
        <v>1958</v>
      </c>
      <c r="C81" s="13" t="s">
        <v>1770</v>
      </c>
      <c r="D81" s="14" t="s">
        <v>1249</v>
      </c>
      <c r="E81" s="18"/>
      <c r="F81" s="16">
        <f t="shared" si="2"/>
        <v>0</v>
      </c>
      <c r="H81" s="17" t="s">
        <v>1959</v>
      </c>
    </row>
    <row r="82" ht="20.1" customHeight="1" spans="1:8">
      <c r="A82" s="12" t="s">
        <v>1960</v>
      </c>
      <c r="B82" s="12" t="s">
        <v>1961</v>
      </c>
      <c r="C82" s="13" t="s">
        <v>1770</v>
      </c>
      <c r="D82" s="14" t="s">
        <v>1249</v>
      </c>
      <c r="E82" s="18"/>
      <c r="F82" s="16">
        <f t="shared" si="2"/>
        <v>0</v>
      </c>
      <c r="H82" s="17" t="s">
        <v>1929</v>
      </c>
    </row>
    <row r="83" ht="20.1" customHeight="1" spans="1:8">
      <c r="A83" s="12" t="s">
        <v>1962</v>
      </c>
      <c r="B83" s="12" t="s">
        <v>1963</v>
      </c>
      <c r="C83" s="13"/>
      <c r="D83" s="14"/>
      <c r="E83" s="15"/>
      <c r="F83" s="16"/>
      <c r="H83" s="17"/>
    </row>
    <row r="84" ht="20.1" customHeight="1" spans="1:8">
      <c r="A84" s="12" t="s">
        <v>1964</v>
      </c>
      <c r="B84" s="12" t="s">
        <v>1965</v>
      </c>
      <c r="C84" s="13" t="s">
        <v>1770</v>
      </c>
      <c r="D84" s="14" t="s">
        <v>1025</v>
      </c>
      <c r="E84" s="18"/>
      <c r="F84" s="16">
        <f>ROUND(ROUND(E84,2)*D84,0)</f>
        <v>0</v>
      </c>
      <c r="H84" s="17" t="s">
        <v>1966</v>
      </c>
    </row>
    <row r="85" ht="20.1" customHeight="1" spans="1:8">
      <c r="A85" s="12" t="s">
        <v>1967</v>
      </c>
      <c r="B85" s="12" t="s">
        <v>1968</v>
      </c>
      <c r="C85" s="13"/>
      <c r="D85" s="14"/>
      <c r="E85" s="15"/>
      <c r="F85" s="16"/>
      <c r="H85" s="17"/>
    </row>
    <row r="86" ht="20.1" customHeight="1" spans="1:8">
      <c r="A86" s="12" t="s">
        <v>1969</v>
      </c>
      <c r="B86" s="12" t="s">
        <v>1970</v>
      </c>
      <c r="C86" s="13" t="s">
        <v>735</v>
      </c>
      <c r="D86" s="14" t="s">
        <v>1334</v>
      </c>
      <c r="E86" s="18"/>
      <c r="F86" s="16">
        <f>ROUND(ROUND(E86,2)*D86,0)</f>
        <v>0</v>
      </c>
      <c r="H86" s="17" t="s">
        <v>1971</v>
      </c>
    </row>
    <row r="87" ht="20.1" customHeight="1" spans="1:8">
      <c r="A87" s="12" t="s">
        <v>1972</v>
      </c>
      <c r="B87" s="12" t="s">
        <v>1973</v>
      </c>
      <c r="C87" s="13" t="s">
        <v>735</v>
      </c>
      <c r="D87" s="14" t="s">
        <v>1334</v>
      </c>
      <c r="E87" s="18"/>
      <c r="F87" s="16">
        <f>ROUND(ROUND(E87,2)*D87,0)</f>
        <v>0</v>
      </c>
      <c r="H87" s="17" t="s">
        <v>1974</v>
      </c>
    </row>
    <row r="88" ht="20.1" customHeight="1" spans="1:8">
      <c r="A88" s="12" t="s">
        <v>1975</v>
      </c>
      <c r="B88" s="12" t="s">
        <v>1976</v>
      </c>
      <c r="C88" s="13"/>
      <c r="D88" s="14"/>
      <c r="E88" s="15"/>
      <c r="F88" s="16"/>
      <c r="H88" s="17"/>
    </row>
    <row r="89" ht="20.1" customHeight="1" spans="1:8">
      <c r="A89" s="12" t="s">
        <v>1977</v>
      </c>
      <c r="B89" s="12" t="s">
        <v>1978</v>
      </c>
      <c r="C89" s="13"/>
      <c r="D89" s="14"/>
      <c r="E89" s="15"/>
      <c r="F89" s="16"/>
      <c r="H89" s="17"/>
    </row>
    <row r="90" ht="25.95" customHeight="1" spans="1:8">
      <c r="A90" s="12" t="s">
        <v>1979</v>
      </c>
      <c r="B90" s="20" t="s">
        <v>1980</v>
      </c>
      <c r="C90" s="13" t="s">
        <v>1770</v>
      </c>
      <c r="D90" s="14" t="s">
        <v>64</v>
      </c>
      <c r="E90" s="18"/>
      <c r="F90" s="16">
        <f>ROUND(ROUND(E90,2)*D90,0)</f>
        <v>0</v>
      </c>
      <c r="H90" s="17" t="s">
        <v>1981</v>
      </c>
    </row>
    <row r="91" ht="20.1" customHeight="1" spans="1:8">
      <c r="A91" s="12" t="s">
        <v>1982</v>
      </c>
      <c r="B91" s="12" t="s">
        <v>1983</v>
      </c>
      <c r="C91" s="13"/>
      <c r="D91" s="14"/>
      <c r="E91" s="15"/>
      <c r="F91" s="16"/>
      <c r="H91" s="17"/>
    </row>
    <row r="92" ht="20.1" customHeight="1" spans="1:8">
      <c r="A92" s="12" t="s">
        <v>1984</v>
      </c>
      <c r="B92" s="12" t="s">
        <v>1985</v>
      </c>
      <c r="C92" s="13" t="s">
        <v>1770</v>
      </c>
      <c r="D92" s="14" t="s">
        <v>64</v>
      </c>
      <c r="E92" s="18"/>
      <c r="F92" s="16">
        <f>ROUND(ROUND(E92,2)*D92,0)</f>
        <v>0</v>
      </c>
      <c r="H92" s="17" t="s">
        <v>1986</v>
      </c>
    </row>
    <row r="93" ht="20.1" customHeight="1" spans="1:8">
      <c r="A93" s="12" t="s">
        <v>1987</v>
      </c>
      <c r="B93" s="12" t="s">
        <v>1988</v>
      </c>
      <c r="C93" s="13"/>
      <c r="D93" s="14"/>
      <c r="E93" s="15"/>
      <c r="F93" s="16"/>
      <c r="H93" s="17"/>
    </row>
    <row r="94" ht="20.1" customHeight="1" spans="1:8">
      <c r="A94" s="12" t="s">
        <v>1989</v>
      </c>
      <c r="B94" s="12" t="s">
        <v>1990</v>
      </c>
      <c r="C94" s="13"/>
      <c r="D94" s="14"/>
      <c r="E94" s="15"/>
      <c r="F94" s="16"/>
      <c r="H94" s="17"/>
    </row>
    <row r="95" ht="20.1" customHeight="1" spans="1:8">
      <c r="A95" s="12" t="s">
        <v>1991</v>
      </c>
      <c r="B95" s="12" t="s">
        <v>1992</v>
      </c>
      <c r="C95" s="13" t="s">
        <v>1431</v>
      </c>
      <c r="D95" s="14" t="s">
        <v>768</v>
      </c>
      <c r="E95" s="18"/>
      <c r="F95" s="16">
        <f t="shared" ref="F95:F105" si="3">ROUND(ROUND(E95,2)*D95,0)</f>
        <v>0</v>
      </c>
      <c r="H95" s="17" t="s">
        <v>1993</v>
      </c>
    </row>
    <row r="96" ht="20.1" customHeight="1" spans="1:8">
      <c r="A96" s="12" t="s">
        <v>1994</v>
      </c>
      <c r="B96" s="12" t="s">
        <v>1995</v>
      </c>
      <c r="C96" s="13" t="s">
        <v>1431</v>
      </c>
      <c r="D96" s="14" t="s">
        <v>1996</v>
      </c>
      <c r="E96" s="18"/>
      <c r="F96" s="16">
        <f t="shared" si="3"/>
        <v>0</v>
      </c>
      <c r="H96" s="17" t="s">
        <v>1997</v>
      </c>
    </row>
    <row r="97" ht="20.1" customHeight="1" spans="1:8">
      <c r="A97" s="12" t="s">
        <v>1998</v>
      </c>
      <c r="B97" s="12" t="s">
        <v>1999</v>
      </c>
      <c r="C97" s="13" t="s">
        <v>1431</v>
      </c>
      <c r="D97" s="14" t="s">
        <v>2000</v>
      </c>
      <c r="E97" s="18"/>
      <c r="F97" s="16">
        <f t="shared" si="3"/>
        <v>0</v>
      </c>
      <c r="H97" s="17" t="s">
        <v>2001</v>
      </c>
    </row>
    <row r="98" ht="20.1" customHeight="1" spans="1:8">
      <c r="A98" s="12" t="s">
        <v>2002</v>
      </c>
      <c r="B98" s="12" t="s">
        <v>2003</v>
      </c>
      <c r="C98" s="13" t="s">
        <v>1431</v>
      </c>
      <c r="D98" s="14" t="s">
        <v>1334</v>
      </c>
      <c r="E98" s="18"/>
      <c r="F98" s="16">
        <f t="shared" si="3"/>
        <v>0</v>
      </c>
      <c r="H98" s="17" t="s">
        <v>2004</v>
      </c>
    </row>
    <row r="99" ht="20.1" customHeight="1" spans="1:8">
      <c r="A99" s="12" t="s">
        <v>2005</v>
      </c>
      <c r="B99" s="12" t="s">
        <v>2006</v>
      </c>
      <c r="C99" s="13" t="s">
        <v>1431</v>
      </c>
      <c r="D99" s="14" t="s">
        <v>2007</v>
      </c>
      <c r="E99" s="18"/>
      <c r="F99" s="16">
        <f t="shared" si="3"/>
        <v>0</v>
      </c>
      <c r="H99" s="17" t="s">
        <v>2008</v>
      </c>
    </row>
    <row r="100" ht="20.1" customHeight="1" spans="1:8">
      <c r="A100" s="12" t="s">
        <v>2009</v>
      </c>
      <c r="B100" s="12" t="s">
        <v>2010</v>
      </c>
      <c r="C100" s="13" t="s">
        <v>1431</v>
      </c>
      <c r="D100" s="14" t="s">
        <v>438</v>
      </c>
      <c r="E100" s="18"/>
      <c r="F100" s="16">
        <f t="shared" si="3"/>
        <v>0</v>
      </c>
      <c r="H100" s="17" t="s">
        <v>2011</v>
      </c>
    </row>
    <row r="101" ht="20.1" customHeight="1" spans="1:8">
      <c r="A101" s="12" t="s">
        <v>2012</v>
      </c>
      <c r="B101" s="12" t="s">
        <v>2013</v>
      </c>
      <c r="C101" s="13" t="s">
        <v>1431</v>
      </c>
      <c r="D101" s="14" t="s">
        <v>438</v>
      </c>
      <c r="E101" s="18"/>
      <c r="F101" s="16">
        <f t="shared" si="3"/>
        <v>0</v>
      </c>
      <c r="H101" s="17" t="s">
        <v>2014</v>
      </c>
    </row>
    <row r="102" ht="20.1" customHeight="1" spans="1:8">
      <c r="A102" s="12" t="s">
        <v>2015</v>
      </c>
      <c r="B102" s="12" t="s">
        <v>2016</v>
      </c>
      <c r="C102" s="13" t="s">
        <v>1431</v>
      </c>
      <c r="D102" s="14" t="s">
        <v>1370</v>
      </c>
      <c r="E102" s="18"/>
      <c r="F102" s="16">
        <f t="shared" si="3"/>
        <v>0</v>
      </c>
      <c r="H102" s="17" t="s">
        <v>2017</v>
      </c>
    </row>
    <row r="103" ht="20.1" customHeight="1" spans="1:8">
      <c r="A103" s="12" t="s">
        <v>2018</v>
      </c>
      <c r="B103" s="12" t="s">
        <v>2019</v>
      </c>
      <c r="C103" s="13" t="s">
        <v>1431</v>
      </c>
      <c r="D103" s="14" t="s">
        <v>1334</v>
      </c>
      <c r="E103" s="18"/>
      <c r="F103" s="16">
        <f t="shared" si="3"/>
        <v>0</v>
      </c>
      <c r="H103" s="17" t="s">
        <v>2020</v>
      </c>
    </row>
    <row r="104" ht="20.1" customHeight="1" spans="1:8">
      <c r="A104" s="12" t="s">
        <v>2021</v>
      </c>
      <c r="B104" s="12" t="s">
        <v>2022</v>
      </c>
      <c r="C104" s="13" t="s">
        <v>1431</v>
      </c>
      <c r="D104" s="14" t="s">
        <v>2023</v>
      </c>
      <c r="E104" s="18"/>
      <c r="F104" s="16">
        <f t="shared" si="3"/>
        <v>0</v>
      </c>
      <c r="H104" s="17" t="s">
        <v>2024</v>
      </c>
    </row>
    <row r="105" ht="20.1" customHeight="1" spans="1:8">
      <c r="A105" s="12" t="s">
        <v>2025</v>
      </c>
      <c r="B105" s="12" t="s">
        <v>2026</v>
      </c>
      <c r="C105" s="13" t="s">
        <v>1431</v>
      </c>
      <c r="D105" s="14" t="s">
        <v>2027</v>
      </c>
      <c r="E105" s="18"/>
      <c r="F105" s="16">
        <f t="shared" si="3"/>
        <v>0</v>
      </c>
      <c r="H105" s="17" t="s">
        <v>2028</v>
      </c>
    </row>
    <row r="106" ht="20.1" customHeight="1" spans="1:8">
      <c r="A106" s="12" t="s">
        <v>2029</v>
      </c>
      <c r="B106" s="12" t="s">
        <v>2030</v>
      </c>
      <c r="C106" s="13"/>
      <c r="D106" s="14"/>
      <c r="E106" s="15"/>
      <c r="F106" s="16"/>
      <c r="H106" s="17"/>
    </row>
    <row r="107" ht="20.1" customHeight="1" spans="1:8">
      <c r="A107" s="12" t="s">
        <v>2031</v>
      </c>
      <c r="B107" s="12" t="s">
        <v>2032</v>
      </c>
      <c r="C107" s="13" t="s">
        <v>1431</v>
      </c>
      <c r="D107" s="14" t="s">
        <v>461</v>
      </c>
      <c r="E107" s="18"/>
      <c r="F107" s="16">
        <f t="shared" ref="F107:F114" si="4">ROUND(ROUND(E107,2)*D107,0)</f>
        <v>0</v>
      </c>
      <c r="H107" s="17" t="s">
        <v>2033</v>
      </c>
    </row>
    <row r="108" ht="20.1" customHeight="1" spans="1:8">
      <c r="A108" s="12" t="s">
        <v>2034</v>
      </c>
      <c r="B108" s="12" t="s">
        <v>2035</v>
      </c>
      <c r="C108" s="13" t="s">
        <v>1431</v>
      </c>
      <c r="D108" s="14" t="s">
        <v>2036</v>
      </c>
      <c r="E108" s="18"/>
      <c r="F108" s="16">
        <f t="shared" si="4"/>
        <v>0</v>
      </c>
      <c r="H108" s="17" t="s">
        <v>2037</v>
      </c>
    </row>
    <row r="109" ht="20.1" customHeight="1" spans="1:8">
      <c r="A109" s="12" t="s">
        <v>2038</v>
      </c>
      <c r="B109" s="12" t="s">
        <v>2039</v>
      </c>
      <c r="C109" s="13" t="s">
        <v>1431</v>
      </c>
      <c r="D109" s="14" t="s">
        <v>787</v>
      </c>
      <c r="E109" s="18"/>
      <c r="F109" s="16">
        <f t="shared" si="4"/>
        <v>0</v>
      </c>
      <c r="H109" s="17" t="s">
        <v>2040</v>
      </c>
    </row>
    <row r="110" ht="20.1" customHeight="1" spans="1:8">
      <c r="A110" s="12" t="s">
        <v>2041</v>
      </c>
      <c r="B110" s="12" t="s">
        <v>2042</v>
      </c>
      <c r="C110" s="13" t="s">
        <v>1431</v>
      </c>
      <c r="D110" s="14" t="s">
        <v>881</v>
      </c>
      <c r="E110" s="18"/>
      <c r="F110" s="16">
        <f t="shared" si="4"/>
        <v>0</v>
      </c>
      <c r="H110" s="17" t="s">
        <v>2043</v>
      </c>
    </row>
    <row r="111" ht="20.1" customHeight="1" spans="1:8">
      <c r="A111" s="12" t="s">
        <v>2044</v>
      </c>
      <c r="B111" s="12" t="s">
        <v>2045</v>
      </c>
      <c r="C111" s="13" t="s">
        <v>1431</v>
      </c>
      <c r="D111" s="14" t="s">
        <v>2046</v>
      </c>
      <c r="E111" s="18"/>
      <c r="F111" s="16">
        <f t="shared" si="4"/>
        <v>0</v>
      </c>
      <c r="H111" s="17" t="s">
        <v>2047</v>
      </c>
    </row>
    <row r="112" ht="20.1" customHeight="1" spans="1:8">
      <c r="A112" s="12" t="s">
        <v>2048</v>
      </c>
      <c r="B112" s="12" t="s">
        <v>2049</v>
      </c>
      <c r="C112" s="13" t="s">
        <v>1431</v>
      </c>
      <c r="D112" s="14" t="s">
        <v>2050</v>
      </c>
      <c r="E112" s="18"/>
      <c r="F112" s="16">
        <f t="shared" si="4"/>
        <v>0</v>
      </c>
      <c r="H112" s="17" t="s">
        <v>2051</v>
      </c>
    </row>
    <row r="113" ht="20.1" customHeight="1" spans="1:8">
      <c r="A113" s="12" t="s">
        <v>2052</v>
      </c>
      <c r="B113" s="12" t="s">
        <v>2053</v>
      </c>
      <c r="C113" s="13" t="s">
        <v>1431</v>
      </c>
      <c r="D113" s="14" t="s">
        <v>1334</v>
      </c>
      <c r="E113" s="18"/>
      <c r="F113" s="16">
        <f t="shared" si="4"/>
        <v>0</v>
      </c>
      <c r="H113" s="17" t="s">
        <v>2054</v>
      </c>
    </row>
    <row r="114" ht="20.1" customHeight="1" spans="1:8">
      <c r="A114" s="12" t="s">
        <v>2055</v>
      </c>
      <c r="B114" s="12" t="s">
        <v>2056</v>
      </c>
      <c r="C114" s="13" t="s">
        <v>1431</v>
      </c>
      <c r="D114" s="14" t="s">
        <v>2057</v>
      </c>
      <c r="E114" s="18"/>
      <c r="F114" s="16">
        <f t="shared" si="4"/>
        <v>0</v>
      </c>
      <c r="H114" s="17" t="s">
        <v>2058</v>
      </c>
    </row>
    <row r="115" ht="20.1" customHeight="1" spans="1:8">
      <c r="A115" s="12" t="s">
        <v>2059</v>
      </c>
      <c r="B115" s="12" t="s">
        <v>2060</v>
      </c>
      <c r="C115" s="13"/>
      <c r="D115" s="14"/>
      <c r="E115" s="15"/>
      <c r="F115" s="16"/>
      <c r="H115" s="17"/>
    </row>
    <row r="116" ht="20.1" customHeight="1" spans="1:8">
      <c r="A116" s="12" t="s">
        <v>2061</v>
      </c>
      <c r="B116" s="12" t="s">
        <v>2062</v>
      </c>
      <c r="C116" s="13"/>
      <c r="D116" s="14"/>
      <c r="E116" s="15"/>
      <c r="F116" s="16"/>
      <c r="H116" s="17"/>
    </row>
    <row r="117" ht="20.1" customHeight="1" spans="1:8">
      <c r="A117" s="12" t="s">
        <v>2063</v>
      </c>
      <c r="B117" s="12" t="s">
        <v>2064</v>
      </c>
      <c r="C117" s="13"/>
      <c r="D117" s="14"/>
      <c r="E117" s="15"/>
      <c r="F117" s="16"/>
      <c r="H117" s="17"/>
    </row>
    <row r="118" ht="20.1" customHeight="1" spans="1:8">
      <c r="A118" s="12" t="s">
        <v>2065</v>
      </c>
      <c r="B118" s="12" t="s">
        <v>2066</v>
      </c>
      <c r="C118" s="13" t="s">
        <v>1431</v>
      </c>
      <c r="D118" s="14" t="s">
        <v>2067</v>
      </c>
      <c r="E118" s="18"/>
      <c r="F118" s="16">
        <f t="shared" ref="F118:F131" si="5">ROUND(ROUND(E118,2)*D118,0)</f>
        <v>0</v>
      </c>
      <c r="H118" s="17" t="s">
        <v>2068</v>
      </c>
    </row>
    <row r="119" ht="20.1" customHeight="1" spans="1:8">
      <c r="A119" s="12" t="s">
        <v>2069</v>
      </c>
      <c r="B119" s="12" t="s">
        <v>2070</v>
      </c>
      <c r="C119" s="13" t="s">
        <v>1431</v>
      </c>
      <c r="D119" s="14" t="s">
        <v>2071</v>
      </c>
      <c r="E119" s="18"/>
      <c r="F119" s="16">
        <f t="shared" si="5"/>
        <v>0</v>
      </c>
      <c r="H119" s="17" t="s">
        <v>2072</v>
      </c>
    </row>
    <row r="120" ht="20.1" customHeight="1" spans="1:8">
      <c r="A120" s="12" t="s">
        <v>2073</v>
      </c>
      <c r="B120" s="12" t="s">
        <v>2074</v>
      </c>
      <c r="C120" s="13" t="s">
        <v>1431</v>
      </c>
      <c r="D120" s="14" t="s">
        <v>2075</v>
      </c>
      <c r="E120" s="18"/>
      <c r="F120" s="16">
        <f t="shared" si="5"/>
        <v>0</v>
      </c>
      <c r="H120" s="17" t="s">
        <v>2076</v>
      </c>
    </row>
    <row r="121" ht="20.1" customHeight="1" spans="1:8">
      <c r="A121" s="12" t="s">
        <v>2077</v>
      </c>
      <c r="B121" s="12" t="s">
        <v>2078</v>
      </c>
      <c r="C121" s="13" t="s">
        <v>1431</v>
      </c>
      <c r="D121" s="14" t="s">
        <v>2079</v>
      </c>
      <c r="E121" s="18"/>
      <c r="F121" s="16">
        <f t="shared" si="5"/>
        <v>0</v>
      </c>
      <c r="H121" s="17" t="s">
        <v>2080</v>
      </c>
    </row>
    <row r="122" ht="20.1" customHeight="1" spans="1:8">
      <c r="A122" s="12" t="s">
        <v>2081</v>
      </c>
      <c r="B122" s="12" t="s">
        <v>2082</v>
      </c>
      <c r="C122" s="13" t="s">
        <v>1431</v>
      </c>
      <c r="D122" s="14" t="s">
        <v>2083</v>
      </c>
      <c r="E122" s="18"/>
      <c r="F122" s="16">
        <f t="shared" si="5"/>
        <v>0</v>
      </c>
      <c r="H122" s="17" t="s">
        <v>2084</v>
      </c>
    </row>
    <row r="123" ht="20.1" customHeight="1" spans="1:8">
      <c r="A123" s="12" t="s">
        <v>2085</v>
      </c>
      <c r="B123" s="12" t="s">
        <v>2086</v>
      </c>
      <c r="C123" s="13" t="s">
        <v>1431</v>
      </c>
      <c r="D123" s="14" t="s">
        <v>2087</v>
      </c>
      <c r="E123" s="18"/>
      <c r="F123" s="16">
        <f t="shared" si="5"/>
        <v>0</v>
      </c>
      <c r="H123" s="17" t="s">
        <v>2088</v>
      </c>
    </row>
    <row r="124" ht="20.1" customHeight="1" spans="1:8">
      <c r="A124" s="12" t="s">
        <v>2089</v>
      </c>
      <c r="B124" s="12" t="s">
        <v>2090</v>
      </c>
      <c r="C124" s="13" t="s">
        <v>1431</v>
      </c>
      <c r="D124" s="14" t="s">
        <v>2091</v>
      </c>
      <c r="E124" s="18"/>
      <c r="F124" s="16">
        <f t="shared" si="5"/>
        <v>0</v>
      </c>
      <c r="H124" s="17" t="s">
        <v>2092</v>
      </c>
    </row>
    <row r="125" ht="20.1" customHeight="1" spans="1:8">
      <c r="A125" s="12" t="s">
        <v>2093</v>
      </c>
      <c r="B125" s="12" t="s">
        <v>2094</v>
      </c>
      <c r="C125" s="13" t="s">
        <v>1431</v>
      </c>
      <c r="D125" s="14" t="s">
        <v>2095</v>
      </c>
      <c r="E125" s="18"/>
      <c r="F125" s="16">
        <f t="shared" si="5"/>
        <v>0</v>
      </c>
      <c r="H125" s="17" t="s">
        <v>2096</v>
      </c>
    </row>
    <row r="126" ht="20.1" customHeight="1" spans="1:8">
      <c r="A126" s="12" t="s">
        <v>2097</v>
      </c>
      <c r="B126" s="12" t="s">
        <v>2098</v>
      </c>
      <c r="C126" s="13" t="s">
        <v>1431</v>
      </c>
      <c r="D126" s="14" t="s">
        <v>2099</v>
      </c>
      <c r="E126" s="18"/>
      <c r="F126" s="16">
        <f t="shared" si="5"/>
        <v>0</v>
      </c>
      <c r="H126" s="17" t="s">
        <v>2100</v>
      </c>
    </row>
    <row r="127" ht="20.1" customHeight="1" spans="1:8">
      <c r="A127" s="12" t="s">
        <v>2101</v>
      </c>
      <c r="B127" s="12" t="s">
        <v>2102</v>
      </c>
      <c r="C127" s="13" t="s">
        <v>1431</v>
      </c>
      <c r="D127" s="14" t="s">
        <v>2103</v>
      </c>
      <c r="E127" s="18"/>
      <c r="F127" s="16">
        <f t="shared" si="5"/>
        <v>0</v>
      </c>
      <c r="H127" s="17" t="s">
        <v>2104</v>
      </c>
    </row>
    <row r="128" ht="20.1" customHeight="1" spans="1:8">
      <c r="A128" s="12" t="s">
        <v>2105</v>
      </c>
      <c r="B128" s="12" t="s">
        <v>2106</v>
      </c>
      <c r="C128" s="13" t="s">
        <v>1431</v>
      </c>
      <c r="D128" s="14" t="s">
        <v>1025</v>
      </c>
      <c r="E128" s="18"/>
      <c r="F128" s="16">
        <f t="shared" si="5"/>
        <v>0</v>
      </c>
      <c r="H128" s="17" t="s">
        <v>2107</v>
      </c>
    </row>
    <row r="129" ht="20.1" customHeight="1" spans="1:8">
      <c r="A129" s="12" t="s">
        <v>2108</v>
      </c>
      <c r="B129" s="12" t="s">
        <v>2109</v>
      </c>
      <c r="C129" s="13" t="s">
        <v>1431</v>
      </c>
      <c r="D129" s="14" t="s">
        <v>1822</v>
      </c>
      <c r="E129" s="18"/>
      <c r="F129" s="16">
        <f t="shared" si="5"/>
        <v>0</v>
      </c>
      <c r="H129" s="17" t="s">
        <v>2110</v>
      </c>
    </row>
    <row r="130" ht="20.1" customHeight="1" spans="1:8">
      <c r="A130" s="12" t="s">
        <v>2111</v>
      </c>
      <c r="B130" s="12" t="s">
        <v>2112</v>
      </c>
      <c r="C130" s="13" t="s">
        <v>1431</v>
      </c>
      <c r="D130" s="14" t="s">
        <v>2007</v>
      </c>
      <c r="E130" s="18"/>
      <c r="F130" s="16">
        <f t="shared" si="5"/>
        <v>0</v>
      </c>
      <c r="H130" s="17" t="s">
        <v>2113</v>
      </c>
    </row>
    <row r="131" ht="20.1" customHeight="1" spans="1:8">
      <c r="A131" s="12" t="s">
        <v>2114</v>
      </c>
      <c r="B131" s="12" t="s">
        <v>2115</v>
      </c>
      <c r="C131" s="13" t="s">
        <v>1431</v>
      </c>
      <c r="D131" s="14" t="s">
        <v>2027</v>
      </c>
      <c r="E131" s="18"/>
      <c r="F131" s="16">
        <f t="shared" si="5"/>
        <v>0</v>
      </c>
      <c r="H131" s="17" t="s">
        <v>2116</v>
      </c>
    </row>
    <row r="132" ht="20.1" customHeight="1" spans="1:8">
      <c r="A132" s="12" t="s">
        <v>2117</v>
      </c>
      <c r="B132" s="12" t="s">
        <v>2118</v>
      </c>
      <c r="C132" s="13"/>
      <c r="D132" s="14"/>
      <c r="E132" s="15"/>
      <c r="F132" s="16"/>
      <c r="H132" s="17"/>
    </row>
    <row r="133" ht="20.1" customHeight="1" spans="1:8">
      <c r="A133" s="12" t="s">
        <v>2119</v>
      </c>
      <c r="B133" s="12" t="s">
        <v>2120</v>
      </c>
      <c r="C133" s="13"/>
      <c r="D133" s="14"/>
      <c r="E133" s="15"/>
      <c r="F133" s="16"/>
      <c r="H133" s="17"/>
    </row>
    <row r="134" ht="20.1" customHeight="1" spans="1:8">
      <c r="A134" s="12" t="s">
        <v>2121</v>
      </c>
      <c r="B134" s="12" t="s">
        <v>2122</v>
      </c>
      <c r="C134" s="13" t="s">
        <v>1431</v>
      </c>
      <c r="D134" s="14" t="s">
        <v>461</v>
      </c>
      <c r="E134" s="18"/>
      <c r="F134" s="16">
        <f>ROUND(ROUND(E134,2)*D134,0)</f>
        <v>0</v>
      </c>
      <c r="H134" s="17" t="s">
        <v>2123</v>
      </c>
    </row>
    <row r="135" ht="20.1" customHeight="1" spans="1:8">
      <c r="A135" s="12" t="s">
        <v>2124</v>
      </c>
      <c r="B135" s="12" t="s">
        <v>2125</v>
      </c>
      <c r="C135" s="13" t="s">
        <v>1431</v>
      </c>
      <c r="D135" s="14" t="s">
        <v>2126</v>
      </c>
      <c r="E135" s="18"/>
      <c r="F135" s="16">
        <f>ROUND(ROUND(E135,2)*D135,0)</f>
        <v>0</v>
      </c>
      <c r="H135" s="17" t="s">
        <v>2127</v>
      </c>
    </row>
    <row r="136" ht="20.1" customHeight="1" spans="1:8">
      <c r="A136" s="12" t="s">
        <v>2128</v>
      </c>
      <c r="B136" s="12" t="s">
        <v>2129</v>
      </c>
      <c r="C136" s="13" t="s">
        <v>1431</v>
      </c>
      <c r="D136" s="14" t="s">
        <v>2130</v>
      </c>
      <c r="E136" s="18"/>
      <c r="F136" s="16">
        <f>ROUND(ROUND(E136,2)*D136,0)</f>
        <v>0</v>
      </c>
      <c r="H136" s="17" t="s">
        <v>2131</v>
      </c>
    </row>
    <row r="137" ht="20.1" customHeight="1" spans="1:8">
      <c r="A137" s="12" t="s">
        <v>2132</v>
      </c>
      <c r="B137" s="12" t="s">
        <v>2133</v>
      </c>
      <c r="C137" s="13" t="s">
        <v>1431</v>
      </c>
      <c r="D137" s="14" t="s">
        <v>2134</v>
      </c>
      <c r="E137" s="18"/>
      <c r="F137" s="16">
        <f>ROUND(ROUND(E137,2)*D137,0)</f>
        <v>0</v>
      </c>
      <c r="H137" s="17" t="s">
        <v>2135</v>
      </c>
    </row>
    <row r="138" ht="20.1" customHeight="1" spans="1:8">
      <c r="A138" s="12" t="s">
        <v>2136</v>
      </c>
      <c r="B138" s="12" t="s">
        <v>2137</v>
      </c>
      <c r="C138" s="13" t="s">
        <v>1431</v>
      </c>
      <c r="D138" s="14" t="s">
        <v>2023</v>
      </c>
      <c r="E138" s="18"/>
      <c r="F138" s="16">
        <f>ROUND(ROUND(E138,2)*D138,0)</f>
        <v>0</v>
      </c>
      <c r="H138" s="17" t="s">
        <v>2138</v>
      </c>
    </row>
    <row r="139" ht="20.1" customHeight="1" spans="1:8">
      <c r="A139" s="12" t="s">
        <v>2139</v>
      </c>
      <c r="B139" s="12" t="s">
        <v>2140</v>
      </c>
      <c r="C139" s="13"/>
      <c r="D139" s="14"/>
      <c r="E139" s="15"/>
      <c r="F139" s="16"/>
      <c r="H139" s="17"/>
    </row>
    <row r="140" ht="20.1" customHeight="1" spans="1:8">
      <c r="A140" s="12" t="s">
        <v>2141</v>
      </c>
      <c r="B140" s="12" t="s">
        <v>2142</v>
      </c>
      <c r="C140" s="13" t="s">
        <v>1431</v>
      </c>
      <c r="D140" s="14" t="s">
        <v>1358</v>
      </c>
      <c r="E140" s="18"/>
      <c r="F140" s="16">
        <f>ROUND(ROUND(E140,2)*D140,0)</f>
        <v>0</v>
      </c>
      <c r="H140" s="17" t="s">
        <v>2143</v>
      </c>
    </row>
    <row r="141" ht="20.1" customHeight="1" spans="1:8">
      <c r="A141" s="12" t="s">
        <v>2144</v>
      </c>
      <c r="B141" s="12" t="s">
        <v>2145</v>
      </c>
      <c r="C141" s="13" t="s">
        <v>1431</v>
      </c>
      <c r="D141" s="14" t="s">
        <v>2146</v>
      </c>
      <c r="E141" s="18"/>
      <c r="F141" s="16">
        <f>ROUND(ROUND(E141,2)*D141,0)</f>
        <v>0</v>
      </c>
      <c r="H141" s="17" t="s">
        <v>2147</v>
      </c>
    </row>
    <row r="142" ht="20.1" customHeight="1" spans="1:8">
      <c r="A142" s="12" t="s">
        <v>2148</v>
      </c>
      <c r="B142" s="12" t="s">
        <v>2149</v>
      </c>
      <c r="C142" s="13"/>
      <c r="D142" s="14"/>
      <c r="E142" s="15"/>
      <c r="F142" s="16"/>
      <c r="H142" s="17"/>
    </row>
    <row r="143" ht="20.1" customHeight="1" spans="1:8">
      <c r="A143" s="12" t="s">
        <v>2150</v>
      </c>
      <c r="B143" s="12" t="s">
        <v>2151</v>
      </c>
      <c r="C143" s="13" t="s">
        <v>1431</v>
      </c>
      <c r="D143" s="14" t="s">
        <v>468</v>
      </c>
      <c r="E143" s="18"/>
      <c r="F143" s="16">
        <f>ROUND(ROUND(E143,2)*D143,0)</f>
        <v>0</v>
      </c>
      <c r="H143" s="17" t="s">
        <v>2152</v>
      </c>
    </row>
    <row r="144" ht="20.1" customHeight="1" spans="1:8">
      <c r="A144" s="12" t="s">
        <v>2153</v>
      </c>
      <c r="B144" s="12" t="s">
        <v>2154</v>
      </c>
      <c r="C144" s="13" t="s">
        <v>1431</v>
      </c>
      <c r="D144" s="14" t="s">
        <v>1321</v>
      </c>
      <c r="E144" s="18"/>
      <c r="F144" s="16">
        <f>ROUND(ROUND(E144,2)*D144,0)</f>
        <v>0</v>
      </c>
      <c r="H144" s="17" t="s">
        <v>2155</v>
      </c>
    </row>
    <row r="145" ht="20.1" customHeight="1" spans="1:8">
      <c r="A145" s="12" t="s">
        <v>2156</v>
      </c>
      <c r="B145" s="12" t="s">
        <v>2157</v>
      </c>
      <c r="C145" s="13" t="s">
        <v>1431</v>
      </c>
      <c r="D145" s="14" t="s">
        <v>174</v>
      </c>
      <c r="E145" s="18"/>
      <c r="F145" s="16">
        <f>ROUND(ROUND(E145,2)*D145,0)</f>
        <v>0</v>
      </c>
      <c r="H145" s="17" t="s">
        <v>2158</v>
      </c>
    </row>
    <row r="146" ht="20.1" customHeight="1" spans="1:8">
      <c r="A146" s="12" t="s">
        <v>2159</v>
      </c>
      <c r="B146" s="12" t="s">
        <v>2160</v>
      </c>
      <c r="C146" s="13" t="s">
        <v>1431</v>
      </c>
      <c r="D146" s="14" t="s">
        <v>1017</v>
      </c>
      <c r="E146" s="18"/>
      <c r="F146" s="16">
        <f>ROUND(ROUND(E146,2)*D146,0)</f>
        <v>0</v>
      </c>
      <c r="H146" s="17" t="s">
        <v>2161</v>
      </c>
    </row>
    <row r="147" ht="20.1" customHeight="1" spans="1:8">
      <c r="A147" s="12" t="s">
        <v>2162</v>
      </c>
      <c r="B147" s="12" t="s">
        <v>2163</v>
      </c>
      <c r="C147" s="13" t="s">
        <v>1431</v>
      </c>
      <c r="D147" s="14" t="s">
        <v>1546</v>
      </c>
      <c r="E147" s="18"/>
      <c r="F147" s="16">
        <f>ROUND(ROUND(E147,2)*D147,0)</f>
        <v>0</v>
      </c>
      <c r="H147" s="17" t="s">
        <v>2164</v>
      </c>
    </row>
    <row r="148" ht="20.1" customHeight="1" spans="1:8">
      <c r="A148" s="12" t="s">
        <v>2165</v>
      </c>
      <c r="B148" s="12" t="s">
        <v>2166</v>
      </c>
      <c r="C148" s="13"/>
      <c r="D148" s="14"/>
      <c r="E148" s="15"/>
      <c r="F148" s="16"/>
      <c r="H148" s="17"/>
    </row>
    <row r="149" ht="24" customHeight="1" spans="1:8">
      <c r="A149" s="12" t="s">
        <v>2167</v>
      </c>
      <c r="B149" s="20" t="s">
        <v>2168</v>
      </c>
      <c r="C149" s="13" t="s">
        <v>1431</v>
      </c>
      <c r="D149" s="14" t="s">
        <v>2169</v>
      </c>
      <c r="E149" s="18"/>
      <c r="F149" s="16">
        <f>ROUND(ROUND(E149,2)*D149,0)</f>
        <v>0</v>
      </c>
      <c r="H149" s="17" t="s">
        <v>2170</v>
      </c>
    </row>
    <row r="150" ht="25.95" customHeight="1" spans="1:8">
      <c r="A150" s="12" t="s">
        <v>2171</v>
      </c>
      <c r="B150" s="20" t="s">
        <v>2172</v>
      </c>
      <c r="C150" s="13" t="s">
        <v>1431</v>
      </c>
      <c r="D150" s="14" t="s">
        <v>2169</v>
      </c>
      <c r="E150" s="18"/>
      <c r="F150" s="16">
        <f>ROUND(ROUND(E150,2)*D150,0)</f>
        <v>0</v>
      </c>
      <c r="H150" s="17" t="s">
        <v>2173</v>
      </c>
    </row>
    <row r="151" ht="20.1" customHeight="1" spans="1:8">
      <c r="A151" s="12" t="s">
        <v>2174</v>
      </c>
      <c r="B151" s="12" t="s">
        <v>2175</v>
      </c>
      <c r="C151" s="13"/>
      <c r="D151" s="14"/>
      <c r="E151" s="15"/>
      <c r="F151" s="16"/>
      <c r="H151" s="17"/>
    </row>
    <row r="152" ht="20.1" customHeight="1" spans="1:8">
      <c r="A152" s="12" t="s">
        <v>2176</v>
      </c>
      <c r="B152" s="12" t="s">
        <v>2177</v>
      </c>
      <c r="C152" s="13" t="s">
        <v>1431</v>
      </c>
      <c r="D152" s="14" t="s">
        <v>438</v>
      </c>
      <c r="E152" s="18"/>
      <c r="F152" s="16">
        <f>ROUND(ROUND(E152,2)*D152,0)</f>
        <v>0</v>
      </c>
      <c r="H152" s="17" t="s">
        <v>2178</v>
      </c>
    </row>
    <row r="153" ht="20.1" customHeight="1" spans="1:8">
      <c r="A153" s="12" t="s">
        <v>2179</v>
      </c>
      <c r="B153" s="12" t="s">
        <v>2180</v>
      </c>
      <c r="C153" s="13" t="s">
        <v>1431</v>
      </c>
      <c r="D153" s="14" t="s">
        <v>1025</v>
      </c>
      <c r="E153" s="18"/>
      <c r="F153" s="16">
        <f>ROUND(ROUND(E153,2)*D153,0)</f>
        <v>0</v>
      </c>
      <c r="H153" s="17" t="s">
        <v>2181</v>
      </c>
    </row>
    <row r="154" ht="20.1" customHeight="1" spans="1:8">
      <c r="A154" s="12" t="s">
        <v>2182</v>
      </c>
      <c r="B154" s="12" t="s">
        <v>2183</v>
      </c>
      <c r="C154" s="13" t="s">
        <v>1431</v>
      </c>
      <c r="D154" s="14" t="s">
        <v>1805</v>
      </c>
      <c r="E154" s="18"/>
      <c r="F154" s="16">
        <f>ROUND(ROUND(E154,2)*D154,0)</f>
        <v>0</v>
      </c>
      <c r="H154" s="17" t="s">
        <v>2184</v>
      </c>
    </row>
    <row r="155" ht="20.1" customHeight="1" spans="1:8">
      <c r="A155" s="12" t="s">
        <v>2185</v>
      </c>
      <c r="B155" s="12" t="s">
        <v>2186</v>
      </c>
      <c r="C155" s="13"/>
      <c r="D155" s="14"/>
      <c r="E155" s="15"/>
      <c r="F155" s="16"/>
      <c r="H155" s="17"/>
    </row>
    <row r="156" ht="20.1" customHeight="1" spans="1:8">
      <c r="A156" s="12" t="s">
        <v>2187</v>
      </c>
      <c r="B156" s="12" t="s">
        <v>2188</v>
      </c>
      <c r="C156" s="13"/>
      <c r="D156" s="14"/>
      <c r="E156" s="15"/>
      <c r="F156" s="16"/>
      <c r="H156" s="17"/>
    </row>
    <row r="157" ht="20.1" customHeight="1" spans="1:8">
      <c r="A157" s="12" t="s">
        <v>2189</v>
      </c>
      <c r="B157" s="12" t="s">
        <v>2190</v>
      </c>
      <c r="C157" s="13"/>
      <c r="D157" s="14"/>
      <c r="E157" s="15"/>
      <c r="F157" s="16"/>
      <c r="H157" s="17"/>
    </row>
    <row r="158" ht="20.1" customHeight="1" spans="1:8">
      <c r="A158" s="12" t="s">
        <v>2191</v>
      </c>
      <c r="B158" s="12" t="s">
        <v>2192</v>
      </c>
      <c r="C158" s="13" t="s">
        <v>95</v>
      </c>
      <c r="D158" s="14" t="s">
        <v>2193</v>
      </c>
      <c r="E158" s="18"/>
      <c r="F158" s="16">
        <f t="shared" ref="F158:F180" si="6">ROUND(ROUND(E158,2)*D158,0)</f>
        <v>0</v>
      </c>
      <c r="H158" s="17" t="s">
        <v>2194</v>
      </c>
    </row>
    <row r="159" ht="20.1" customHeight="1" spans="1:8">
      <c r="A159" s="12" t="s">
        <v>2195</v>
      </c>
      <c r="B159" s="12" t="s">
        <v>2196</v>
      </c>
      <c r="C159" s="13" t="s">
        <v>95</v>
      </c>
      <c r="D159" s="14" t="s">
        <v>2197</v>
      </c>
      <c r="E159" s="18"/>
      <c r="F159" s="16">
        <f t="shared" si="6"/>
        <v>0</v>
      </c>
      <c r="H159" s="17" t="s">
        <v>2198</v>
      </c>
    </row>
    <row r="160" ht="20.1" customHeight="1" spans="1:8">
      <c r="A160" s="12" t="s">
        <v>2199</v>
      </c>
      <c r="B160" s="12" t="s">
        <v>2200</v>
      </c>
      <c r="C160" s="13" t="s">
        <v>95</v>
      </c>
      <c r="D160" s="14" t="s">
        <v>2201</v>
      </c>
      <c r="E160" s="18"/>
      <c r="F160" s="16">
        <f t="shared" si="6"/>
        <v>0</v>
      </c>
      <c r="H160" s="17" t="s">
        <v>2202</v>
      </c>
    </row>
    <row r="161" ht="20.1" customHeight="1" spans="1:8">
      <c r="A161" s="12" t="s">
        <v>2203</v>
      </c>
      <c r="B161" s="12" t="s">
        <v>2204</v>
      </c>
      <c r="C161" s="13" t="s">
        <v>95</v>
      </c>
      <c r="D161" s="14" t="s">
        <v>2205</v>
      </c>
      <c r="E161" s="18"/>
      <c r="F161" s="16">
        <f t="shared" si="6"/>
        <v>0</v>
      </c>
      <c r="H161" s="17" t="s">
        <v>2206</v>
      </c>
    </row>
    <row r="162" ht="20.1" customHeight="1" spans="1:8">
      <c r="A162" s="12" t="s">
        <v>2207</v>
      </c>
      <c r="B162" s="12" t="s">
        <v>2208</v>
      </c>
      <c r="C162" s="13" t="s">
        <v>95</v>
      </c>
      <c r="D162" s="14" t="s">
        <v>1891</v>
      </c>
      <c r="E162" s="18"/>
      <c r="F162" s="16">
        <f t="shared" si="6"/>
        <v>0</v>
      </c>
      <c r="H162" s="17" t="s">
        <v>2206</v>
      </c>
    </row>
    <row r="163" ht="20.1" customHeight="1" spans="1:8">
      <c r="A163" s="12" t="s">
        <v>2209</v>
      </c>
      <c r="B163" s="12" t="s">
        <v>2210</v>
      </c>
      <c r="C163" s="13" t="s">
        <v>95</v>
      </c>
      <c r="D163" s="14" t="s">
        <v>2211</v>
      </c>
      <c r="E163" s="18"/>
      <c r="F163" s="16">
        <f t="shared" si="6"/>
        <v>0</v>
      </c>
      <c r="H163" s="17" t="s">
        <v>2212</v>
      </c>
    </row>
    <row r="164" ht="20.1" customHeight="1" spans="1:8">
      <c r="A164" s="12" t="s">
        <v>2213</v>
      </c>
      <c r="B164" s="12" t="s">
        <v>2214</v>
      </c>
      <c r="C164" s="13" t="s">
        <v>95</v>
      </c>
      <c r="D164" s="14" t="s">
        <v>2215</v>
      </c>
      <c r="E164" s="18"/>
      <c r="F164" s="16">
        <f t="shared" si="6"/>
        <v>0</v>
      </c>
      <c r="H164" s="17" t="s">
        <v>2216</v>
      </c>
    </row>
    <row r="165" ht="20.1" customHeight="1" spans="1:8">
      <c r="A165" s="12" t="s">
        <v>2217</v>
      </c>
      <c r="B165" s="12" t="s">
        <v>2218</v>
      </c>
      <c r="C165" s="13" t="s">
        <v>95</v>
      </c>
      <c r="D165" s="14" t="s">
        <v>2219</v>
      </c>
      <c r="E165" s="18"/>
      <c r="F165" s="16">
        <f t="shared" si="6"/>
        <v>0</v>
      </c>
      <c r="H165" s="17" t="s">
        <v>2220</v>
      </c>
    </row>
    <row r="166" ht="20.1" customHeight="1" spans="1:8">
      <c r="A166" s="12" t="s">
        <v>2221</v>
      </c>
      <c r="B166" s="12" t="s">
        <v>2222</v>
      </c>
      <c r="C166" s="13" t="s">
        <v>95</v>
      </c>
      <c r="D166" s="14" t="s">
        <v>468</v>
      </c>
      <c r="E166" s="18"/>
      <c r="F166" s="16">
        <f t="shared" si="6"/>
        <v>0</v>
      </c>
      <c r="H166" s="17" t="s">
        <v>2223</v>
      </c>
    </row>
    <row r="167" ht="20.1" customHeight="1" spans="1:8">
      <c r="A167" s="12" t="s">
        <v>2224</v>
      </c>
      <c r="B167" s="12" t="s">
        <v>2225</v>
      </c>
      <c r="C167" s="13" t="s">
        <v>95</v>
      </c>
      <c r="D167" s="14" t="s">
        <v>468</v>
      </c>
      <c r="E167" s="18"/>
      <c r="F167" s="16">
        <f t="shared" si="6"/>
        <v>0</v>
      </c>
      <c r="H167" s="17" t="s">
        <v>2223</v>
      </c>
    </row>
    <row r="168" ht="20.1" customHeight="1" spans="1:8">
      <c r="A168" s="12" t="s">
        <v>2226</v>
      </c>
      <c r="B168" s="12" t="s">
        <v>2227</v>
      </c>
      <c r="C168" s="13" t="s">
        <v>95</v>
      </c>
      <c r="D168" s="14" t="s">
        <v>2228</v>
      </c>
      <c r="E168" s="18"/>
      <c r="F168" s="16">
        <f t="shared" si="6"/>
        <v>0</v>
      </c>
      <c r="H168" s="17" t="s">
        <v>2229</v>
      </c>
    </row>
    <row r="169" ht="20.1" customHeight="1" spans="1:8">
      <c r="A169" s="12" t="s">
        <v>2230</v>
      </c>
      <c r="B169" s="12" t="s">
        <v>2231</v>
      </c>
      <c r="C169" s="13" t="s">
        <v>95</v>
      </c>
      <c r="D169" s="14" t="s">
        <v>2232</v>
      </c>
      <c r="E169" s="18"/>
      <c r="F169" s="16">
        <f t="shared" si="6"/>
        <v>0</v>
      </c>
      <c r="H169" s="17" t="s">
        <v>2233</v>
      </c>
    </row>
    <row r="170" ht="20.1" customHeight="1" spans="1:8">
      <c r="A170" s="12" t="s">
        <v>2234</v>
      </c>
      <c r="B170" s="12" t="s">
        <v>2235</v>
      </c>
      <c r="C170" s="13" t="s">
        <v>95</v>
      </c>
      <c r="D170" s="14" t="s">
        <v>2236</v>
      </c>
      <c r="E170" s="18"/>
      <c r="F170" s="16">
        <f t="shared" si="6"/>
        <v>0</v>
      </c>
      <c r="H170" s="17" t="s">
        <v>2237</v>
      </c>
    </row>
    <row r="171" ht="20.1" customHeight="1" spans="1:8">
      <c r="A171" s="12" t="s">
        <v>2238</v>
      </c>
      <c r="B171" s="12" t="s">
        <v>2239</v>
      </c>
      <c r="C171" s="13" t="s">
        <v>95</v>
      </c>
      <c r="D171" s="14" t="s">
        <v>2240</v>
      </c>
      <c r="E171" s="18"/>
      <c r="F171" s="16">
        <f t="shared" si="6"/>
        <v>0</v>
      </c>
      <c r="H171" s="17" t="s">
        <v>2241</v>
      </c>
    </row>
    <row r="172" ht="20.1" customHeight="1" spans="1:8">
      <c r="A172" s="12" t="s">
        <v>2242</v>
      </c>
      <c r="B172" s="12" t="s">
        <v>2243</v>
      </c>
      <c r="C172" s="13" t="s">
        <v>95</v>
      </c>
      <c r="D172" s="14" t="s">
        <v>2244</v>
      </c>
      <c r="E172" s="18"/>
      <c r="F172" s="16">
        <f t="shared" si="6"/>
        <v>0</v>
      </c>
      <c r="H172" s="17" t="s">
        <v>2245</v>
      </c>
    </row>
    <row r="173" ht="20.1" customHeight="1" spans="1:8">
      <c r="A173" s="12" t="s">
        <v>2246</v>
      </c>
      <c r="B173" s="12" t="s">
        <v>2247</v>
      </c>
      <c r="C173" s="13" t="s">
        <v>95</v>
      </c>
      <c r="D173" s="14" t="s">
        <v>2248</v>
      </c>
      <c r="E173" s="18"/>
      <c r="F173" s="16">
        <f t="shared" si="6"/>
        <v>0</v>
      </c>
      <c r="H173" s="17" t="s">
        <v>2249</v>
      </c>
    </row>
    <row r="174" ht="20.1" customHeight="1" spans="1:8">
      <c r="A174" s="12" t="s">
        <v>2250</v>
      </c>
      <c r="B174" s="12" t="s">
        <v>2251</v>
      </c>
      <c r="C174" s="13" t="s">
        <v>95</v>
      </c>
      <c r="D174" s="14" t="s">
        <v>2252</v>
      </c>
      <c r="E174" s="18"/>
      <c r="F174" s="16">
        <f t="shared" si="6"/>
        <v>0</v>
      </c>
      <c r="H174" s="17" t="s">
        <v>2253</v>
      </c>
    </row>
    <row r="175" ht="20.1" customHeight="1" spans="1:8">
      <c r="A175" s="12" t="s">
        <v>2254</v>
      </c>
      <c r="B175" s="12" t="s">
        <v>2255</v>
      </c>
      <c r="C175" s="13" t="s">
        <v>95</v>
      </c>
      <c r="D175" s="14" t="s">
        <v>2256</v>
      </c>
      <c r="E175" s="18"/>
      <c r="F175" s="16">
        <f t="shared" si="6"/>
        <v>0</v>
      </c>
      <c r="H175" s="17" t="s">
        <v>2257</v>
      </c>
    </row>
    <row r="176" ht="20.1" customHeight="1" spans="1:8">
      <c r="A176" s="12" t="s">
        <v>2258</v>
      </c>
      <c r="B176" s="12" t="s">
        <v>2259</v>
      </c>
      <c r="C176" s="13" t="s">
        <v>95</v>
      </c>
      <c r="D176" s="14" t="s">
        <v>2260</v>
      </c>
      <c r="E176" s="18"/>
      <c r="F176" s="16">
        <f t="shared" si="6"/>
        <v>0</v>
      </c>
      <c r="H176" s="17" t="s">
        <v>2261</v>
      </c>
    </row>
    <row r="177" ht="20.1" customHeight="1" spans="1:8">
      <c r="A177" s="12" t="s">
        <v>2262</v>
      </c>
      <c r="B177" s="12" t="s">
        <v>2263</v>
      </c>
      <c r="C177" s="13" t="s">
        <v>95</v>
      </c>
      <c r="D177" s="14" t="s">
        <v>2264</v>
      </c>
      <c r="E177" s="18"/>
      <c r="F177" s="16">
        <f t="shared" si="6"/>
        <v>0</v>
      </c>
      <c r="H177" s="17" t="s">
        <v>2265</v>
      </c>
    </row>
    <row r="178" ht="20.1" customHeight="1" spans="1:8">
      <c r="A178" s="12" t="s">
        <v>2266</v>
      </c>
      <c r="B178" s="12" t="s">
        <v>2267</v>
      </c>
      <c r="C178" s="13" t="s">
        <v>95</v>
      </c>
      <c r="D178" s="14" t="s">
        <v>885</v>
      </c>
      <c r="E178" s="18"/>
      <c r="F178" s="16">
        <f t="shared" si="6"/>
        <v>0</v>
      </c>
      <c r="H178" s="17" t="s">
        <v>2268</v>
      </c>
    </row>
    <row r="179" ht="20.1" customHeight="1" spans="1:8">
      <c r="A179" s="12" t="s">
        <v>2269</v>
      </c>
      <c r="B179" s="12" t="s">
        <v>2270</v>
      </c>
      <c r="C179" s="13" t="s">
        <v>95</v>
      </c>
      <c r="D179" s="14" t="s">
        <v>2271</v>
      </c>
      <c r="E179" s="18"/>
      <c r="F179" s="16">
        <f t="shared" si="6"/>
        <v>0</v>
      </c>
      <c r="H179" s="17" t="s">
        <v>2272</v>
      </c>
    </row>
    <row r="180" ht="20.1" customHeight="1" spans="1:8">
      <c r="A180" s="12" t="s">
        <v>2273</v>
      </c>
      <c r="B180" s="12" t="s">
        <v>2274</v>
      </c>
      <c r="C180" s="13" t="s">
        <v>95</v>
      </c>
      <c r="D180" s="14" t="s">
        <v>2275</v>
      </c>
      <c r="E180" s="18"/>
      <c r="F180" s="16">
        <f t="shared" si="6"/>
        <v>0</v>
      </c>
      <c r="H180" s="17" t="s">
        <v>2276</v>
      </c>
    </row>
    <row r="181" ht="20.1" customHeight="1" spans="1:8">
      <c r="A181" s="12" t="s">
        <v>2277</v>
      </c>
      <c r="B181" s="12" t="s">
        <v>2278</v>
      </c>
      <c r="C181" s="13"/>
      <c r="D181" s="14"/>
      <c r="E181" s="15"/>
      <c r="F181" s="16"/>
      <c r="H181" s="17"/>
    </row>
    <row r="182" ht="20.1" customHeight="1" spans="1:8">
      <c r="A182" s="12" t="s">
        <v>2279</v>
      </c>
      <c r="B182" s="12" t="s">
        <v>2280</v>
      </c>
      <c r="C182" s="13" t="s">
        <v>95</v>
      </c>
      <c r="D182" s="14" t="s">
        <v>1891</v>
      </c>
      <c r="E182" s="18"/>
      <c r="F182" s="16">
        <f>ROUND(ROUND(E182,2)*D182,0)</f>
        <v>0</v>
      </c>
      <c r="H182" s="17" t="s">
        <v>2281</v>
      </c>
    </row>
    <row r="183" ht="20.1" customHeight="1" spans="1:8">
      <c r="A183" s="12" t="s">
        <v>2282</v>
      </c>
      <c r="B183" s="12" t="s">
        <v>2283</v>
      </c>
      <c r="C183" s="13" t="s">
        <v>95</v>
      </c>
      <c r="D183" s="14" t="s">
        <v>468</v>
      </c>
      <c r="E183" s="18"/>
      <c r="F183" s="16">
        <f>ROUND(ROUND(E183,2)*D183,0)</f>
        <v>0</v>
      </c>
      <c r="H183" s="17" t="s">
        <v>2284</v>
      </c>
    </row>
    <row r="184" ht="20.1" customHeight="1" spans="1:8">
      <c r="A184" s="12" t="s">
        <v>2285</v>
      </c>
      <c r="B184" s="12" t="s">
        <v>2286</v>
      </c>
      <c r="C184" s="13" t="s">
        <v>95</v>
      </c>
      <c r="D184" s="14" t="s">
        <v>2287</v>
      </c>
      <c r="E184" s="18"/>
      <c r="F184" s="16">
        <f>ROUND(ROUND(E184,2)*D184,0)</f>
        <v>0</v>
      </c>
      <c r="H184" s="17" t="s">
        <v>2288</v>
      </c>
    </row>
    <row r="185" ht="20.1" customHeight="1" spans="1:8">
      <c r="A185" s="12" t="s">
        <v>2289</v>
      </c>
      <c r="B185" s="12" t="s">
        <v>2290</v>
      </c>
      <c r="C185" s="13" t="s">
        <v>95</v>
      </c>
      <c r="D185" s="14" t="s">
        <v>2291</v>
      </c>
      <c r="E185" s="18"/>
      <c r="F185" s="16">
        <f>ROUND(ROUND(E185,2)*D185,0)</f>
        <v>0</v>
      </c>
      <c r="H185" s="17" t="s">
        <v>2292</v>
      </c>
    </row>
    <row r="186" ht="20.1" customHeight="1" spans="1:8">
      <c r="A186" s="12" t="s">
        <v>2293</v>
      </c>
      <c r="B186" s="12" t="s">
        <v>2294</v>
      </c>
      <c r="C186" s="13" t="s">
        <v>95</v>
      </c>
      <c r="D186" s="14" t="s">
        <v>2295</v>
      </c>
      <c r="E186" s="18"/>
      <c r="F186" s="16">
        <f>ROUND(ROUND(E186,2)*D186,0)</f>
        <v>0</v>
      </c>
      <c r="H186" s="17" t="s">
        <v>2296</v>
      </c>
    </row>
    <row r="187" ht="20.1" customHeight="1" spans="1:8">
      <c r="A187" s="12" t="s">
        <v>2297</v>
      </c>
      <c r="B187" s="12" t="s">
        <v>2298</v>
      </c>
      <c r="C187" s="13"/>
      <c r="D187" s="14"/>
      <c r="E187" s="15"/>
      <c r="F187" s="16"/>
      <c r="H187" s="17"/>
    </row>
    <row r="188" ht="20.1" customHeight="1" spans="1:8">
      <c r="A188" s="12" t="s">
        <v>2299</v>
      </c>
      <c r="B188" s="12" t="s">
        <v>2190</v>
      </c>
      <c r="C188" s="13"/>
      <c r="D188" s="14"/>
      <c r="E188" s="15"/>
      <c r="F188" s="16"/>
      <c r="H188" s="17"/>
    </row>
    <row r="189" ht="20.1" customHeight="1" spans="1:8">
      <c r="A189" s="12" t="s">
        <v>2300</v>
      </c>
      <c r="B189" s="12" t="s">
        <v>2301</v>
      </c>
      <c r="C189" s="13" t="s">
        <v>95</v>
      </c>
      <c r="D189" s="14" t="s">
        <v>2302</v>
      </c>
      <c r="E189" s="18"/>
      <c r="F189" s="16">
        <f t="shared" ref="F189:F197" si="7">ROUND(ROUND(E189,2)*D189,0)</f>
        <v>0</v>
      </c>
      <c r="H189" s="17" t="s">
        <v>2303</v>
      </c>
    </row>
    <row r="190" ht="20.1" customHeight="1" spans="1:8">
      <c r="A190" s="12" t="s">
        <v>2304</v>
      </c>
      <c r="B190" s="12" t="s">
        <v>2305</v>
      </c>
      <c r="C190" s="13" t="s">
        <v>95</v>
      </c>
      <c r="D190" s="14" t="s">
        <v>2306</v>
      </c>
      <c r="E190" s="18"/>
      <c r="F190" s="16">
        <f t="shared" si="7"/>
        <v>0</v>
      </c>
      <c r="H190" s="17" t="s">
        <v>2307</v>
      </c>
    </row>
    <row r="191" ht="20.1" customHeight="1" spans="1:8">
      <c r="A191" s="12" t="s">
        <v>2308</v>
      </c>
      <c r="B191" s="12" t="s">
        <v>2309</v>
      </c>
      <c r="C191" s="13" t="s">
        <v>95</v>
      </c>
      <c r="D191" s="14" t="s">
        <v>2302</v>
      </c>
      <c r="E191" s="18"/>
      <c r="F191" s="16">
        <f t="shared" si="7"/>
        <v>0</v>
      </c>
      <c r="H191" s="17" t="s">
        <v>2303</v>
      </c>
    </row>
    <row r="192" ht="20.1" customHeight="1" spans="1:8">
      <c r="A192" s="12" t="s">
        <v>2310</v>
      </c>
      <c r="B192" s="12" t="s">
        <v>2311</v>
      </c>
      <c r="C192" s="13" t="s">
        <v>95</v>
      </c>
      <c r="D192" s="14" t="s">
        <v>2306</v>
      </c>
      <c r="E192" s="18"/>
      <c r="F192" s="16">
        <f t="shared" si="7"/>
        <v>0</v>
      </c>
      <c r="H192" s="17" t="s">
        <v>2307</v>
      </c>
    </row>
    <row r="193" ht="20.1" customHeight="1" spans="1:8">
      <c r="A193" s="12" t="s">
        <v>2312</v>
      </c>
      <c r="B193" s="12" t="s">
        <v>2313</v>
      </c>
      <c r="C193" s="13" t="s">
        <v>95</v>
      </c>
      <c r="D193" s="14" t="s">
        <v>2314</v>
      </c>
      <c r="E193" s="18"/>
      <c r="F193" s="16">
        <f t="shared" si="7"/>
        <v>0</v>
      </c>
      <c r="H193" s="17" t="s">
        <v>2315</v>
      </c>
    </row>
    <row r="194" ht="20.1" customHeight="1" spans="1:8">
      <c r="A194" s="12" t="s">
        <v>2316</v>
      </c>
      <c r="B194" s="12" t="s">
        <v>2317</v>
      </c>
      <c r="C194" s="13" t="s">
        <v>95</v>
      </c>
      <c r="D194" s="14" t="s">
        <v>2318</v>
      </c>
      <c r="E194" s="18"/>
      <c r="F194" s="16">
        <f t="shared" si="7"/>
        <v>0</v>
      </c>
      <c r="H194" s="17" t="s">
        <v>2319</v>
      </c>
    </row>
    <row r="195" ht="20.1" customHeight="1" spans="1:8">
      <c r="A195" s="12" t="s">
        <v>2320</v>
      </c>
      <c r="B195" s="12" t="s">
        <v>2321</v>
      </c>
      <c r="C195" s="13" t="s">
        <v>95</v>
      </c>
      <c r="D195" s="14" t="s">
        <v>2322</v>
      </c>
      <c r="E195" s="18"/>
      <c r="F195" s="16">
        <f t="shared" si="7"/>
        <v>0</v>
      </c>
      <c r="H195" s="17" t="s">
        <v>2323</v>
      </c>
    </row>
    <row r="196" ht="20.1" customHeight="1" spans="1:8">
      <c r="A196" s="12" t="s">
        <v>2324</v>
      </c>
      <c r="B196" s="12" t="s">
        <v>2325</v>
      </c>
      <c r="C196" s="13" t="s">
        <v>95</v>
      </c>
      <c r="D196" s="14" t="s">
        <v>2326</v>
      </c>
      <c r="E196" s="18"/>
      <c r="F196" s="16">
        <f t="shared" si="7"/>
        <v>0</v>
      </c>
      <c r="H196" s="17" t="s">
        <v>2327</v>
      </c>
    </row>
    <row r="197" ht="20.1" customHeight="1" spans="1:8">
      <c r="A197" s="12" t="s">
        <v>2328</v>
      </c>
      <c r="B197" s="12" t="s">
        <v>2329</v>
      </c>
      <c r="C197" s="13" t="s">
        <v>95</v>
      </c>
      <c r="D197" s="14" t="s">
        <v>2330</v>
      </c>
      <c r="E197" s="18"/>
      <c r="F197" s="16">
        <f t="shared" si="7"/>
        <v>0</v>
      </c>
      <c r="H197" s="17" t="s">
        <v>2331</v>
      </c>
    </row>
    <row r="198" ht="20.1" customHeight="1" spans="1:8">
      <c r="A198" s="12" t="s">
        <v>2332</v>
      </c>
      <c r="B198" s="12" t="s">
        <v>2333</v>
      </c>
      <c r="C198" s="13"/>
      <c r="D198" s="14"/>
      <c r="E198" s="15"/>
      <c r="F198" s="16"/>
      <c r="H198" s="17"/>
    </row>
    <row r="199" ht="20.1" customHeight="1" spans="1:8">
      <c r="A199" s="12" t="s">
        <v>2334</v>
      </c>
      <c r="B199" s="12" t="s">
        <v>2335</v>
      </c>
      <c r="C199" s="13" t="s">
        <v>735</v>
      </c>
      <c r="D199" s="14" t="s">
        <v>2336</v>
      </c>
      <c r="E199" s="18"/>
      <c r="F199" s="16">
        <f>ROUND(ROUND(E199,2)*D199,0)</f>
        <v>0</v>
      </c>
      <c r="H199" s="17" t="s">
        <v>2337</v>
      </c>
    </row>
    <row r="200" ht="20.1" customHeight="1" spans="1:8">
      <c r="A200" s="12" t="s">
        <v>2338</v>
      </c>
      <c r="B200" s="12" t="s">
        <v>2339</v>
      </c>
      <c r="C200" s="13" t="s">
        <v>735</v>
      </c>
      <c r="D200" s="14" t="s">
        <v>787</v>
      </c>
      <c r="E200" s="18"/>
      <c r="F200" s="16">
        <f>ROUND(ROUND(E200,2)*D200,0)</f>
        <v>0</v>
      </c>
      <c r="H200" s="17" t="s">
        <v>2340</v>
      </c>
    </row>
    <row r="201" ht="20.1" customHeight="1" spans="1:8">
      <c r="A201" s="12" t="s">
        <v>2341</v>
      </c>
      <c r="B201" s="12" t="s">
        <v>2342</v>
      </c>
      <c r="C201" s="13" t="s">
        <v>735</v>
      </c>
      <c r="D201" s="14" t="s">
        <v>2343</v>
      </c>
      <c r="E201" s="18"/>
      <c r="F201" s="16">
        <f>ROUND(ROUND(E201,2)*D201,0)</f>
        <v>0</v>
      </c>
      <c r="H201" s="17" t="s">
        <v>2344</v>
      </c>
    </row>
    <row r="202" ht="20.1" customHeight="1" spans="1:8">
      <c r="A202" s="12" t="s">
        <v>2345</v>
      </c>
      <c r="B202" s="12" t="s">
        <v>2346</v>
      </c>
      <c r="C202" s="13" t="s">
        <v>735</v>
      </c>
      <c r="D202" s="14" t="s">
        <v>2347</v>
      </c>
      <c r="E202" s="18"/>
      <c r="F202" s="16">
        <f>ROUND(ROUND(E202,2)*D202,0)</f>
        <v>0</v>
      </c>
      <c r="H202" s="17" t="s">
        <v>2348</v>
      </c>
    </row>
    <row r="203" ht="20.1" customHeight="1" spans="1:8">
      <c r="A203" s="12" t="s">
        <v>2349</v>
      </c>
      <c r="B203" s="12" t="s">
        <v>2350</v>
      </c>
      <c r="C203" s="13"/>
      <c r="D203" s="14"/>
      <c r="E203" s="15"/>
      <c r="F203" s="16"/>
      <c r="H203" s="17"/>
    </row>
    <row r="204" ht="20.1" customHeight="1" spans="1:8">
      <c r="A204" s="12" t="s">
        <v>2351</v>
      </c>
      <c r="B204" s="12" t="s">
        <v>2352</v>
      </c>
      <c r="C204" s="13"/>
      <c r="D204" s="14"/>
      <c r="E204" s="15"/>
      <c r="F204" s="16"/>
      <c r="H204" s="17"/>
    </row>
    <row r="205" ht="20.1" customHeight="1" spans="1:8">
      <c r="A205" s="12" t="s">
        <v>2353</v>
      </c>
      <c r="B205" s="12" t="s">
        <v>2354</v>
      </c>
      <c r="C205" s="13"/>
      <c r="D205" s="14"/>
      <c r="E205" s="15"/>
      <c r="F205" s="16"/>
      <c r="H205" s="17"/>
    </row>
    <row r="206" ht="20.1" customHeight="1" spans="1:8">
      <c r="A206" s="12" t="s">
        <v>2355</v>
      </c>
      <c r="B206" s="12" t="s">
        <v>2356</v>
      </c>
      <c r="C206" s="13" t="s">
        <v>95</v>
      </c>
      <c r="D206" s="14" t="s">
        <v>2357</v>
      </c>
      <c r="E206" s="18"/>
      <c r="F206" s="16">
        <f>ROUND(ROUND(E206,2)*D206,0)</f>
        <v>0</v>
      </c>
      <c r="H206" s="17" t="s">
        <v>2358</v>
      </c>
    </row>
    <row r="207" ht="20.1" customHeight="1" spans="1:8">
      <c r="A207" s="12" t="s">
        <v>2359</v>
      </c>
      <c r="B207" s="12" t="s">
        <v>2360</v>
      </c>
      <c r="C207" s="13" t="s">
        <v>95</v>
      </c>
      <c r="D207" s="14" t="s">
        <v>2361</v>
      </c>
      <c r="E207" s="18"/>
      <c r="F207" s="16">
        <f>ROUND(ROUND(E207,2)*D207,0)</f>
        <v>0</v>
      </c>
      <c r="H207" s="17" t="s">
        <v>2362</v>
      </c>
    </row>
    <row r="208" ht="20.1" customHeight="1" spans="1:8">
      <c r="A208" s="12" t="s">
        <v>2363</v>
      </c>
      <c r="B208" s="12" t="s">
        <v>2364</v>
      </c>
      <c r="C208" s="13"/>
      <c r="D208" s="14"/>
      <c r="E208" s="15"/>
      <c r="F208" s="16"/>
      <c r="H208" s="17"/>
    </row>
    <row r="209" ht="20.1" customHeight="1" spans="1:8">
      <c r="A209" s="12" t="s">
        <v>2365</v>
      </c>
      <c r="B209" s="12" t="s">
        <v>2366</v>
      </c>
      <c r="C209" s="13"/>
      <c r="D209" s="14"/>
      <c r="E209" s="15"/>
      <c r="F209" s="16"/>
      <c r="H209" s="17"/>
    </row>
    <row r="210" ht="20.1" customHeight="1" spans="1:8">
      <c r="A210" s="12" t="s">
        <v>2367</v>
      </c>
      <c r="B210" s="12" t="s">
        <v>2368</v>
      </c>
      <c r="C210" s="13" t="s">
        <v>95</v>
      </c>
      <c r="D210" s="14" t="s">
        <v>2369</v>
      </c>
      <c r="E210" s="18"/>
      <c r="F210" s="16">
        <f>ROUND(ROUND(E210,2)*D210,0)</f>
        <v>0</v>
      </c>
      <c r="H210" s="17" t="s">
        <v>2370</v>
      </c>
    </row>
    <row r="211" ht="20.1" customHeight="1" spans="1:8">
      <c r="A211" s="12" t="s">
        <v>2371</v>
      </c>
      <c r="B211" s="12" t="s">
        <v>2372</v>
      </c>
      <c r="C211" s="13"/>
      <c r="D211" s="14"/>
      <c r="E211" s="15"/>
      <c r="F211" s="16"/>
      <c r="H211" s="17"/>
    </row>
    <row r="212" ht="20.1" customHeight="1" spans="1:8">
      <c r="A212" s="12" t="s">
        <v>2373</v>
      </c>
      <c r="B212" s="12" t="s">
        <v>2374</v>
      </c>
      <c r="C212" s="13" t="s">
        <v>2375</v>
      </c>
      <c r="D212" s="14" t="s">
        <v>1013</v>
      </c>
      <c r="E212" s="18"/>
      <c r="F212" s="16">
        <f>ROUND(ROUND(E212,2)*D212,0)</f>
        <v>0</v>
      </c>
      <c r="H212" s="17" t="s">
        <v>2376</v>
      </c>
    </row>
    <row r="213" ht="20.1" customHeight="1" spans="1:8">
      <c r="A213" s="12" t="s">
        <v>2377</v>
      </c>
      <c r="B213" s="12" t="s">
        <v>2378</v>
      </c>
      <c r="C213" s="13" t="s">
        <v>2375</v>
      </c>
      <c r="D213" s="14" t="s">
        <v>1788</v>
      </c>
      <c r="E213" s="18"/>
      <c r="F213" s="16">
        <f>ROUND(ROUND(E213,2)*D213,0)</f>
        <v>0</v>
      </c>
      <c r="H213" s="17" t="s">
        <v>2379</v>
      </c>
    </row>
    <row r="214" ht="20.1" customHeight="1" spans="1:8">
      <c r="A214" s="12" t="s">
        <v>2380</v>
      </c>
      <c r="B214" s="12" t="s">
        <v>2381</v>
      </c>
      <c r="C214" s="13"/>
      <c r="D214" s="14"/>
      <c r="E214" s="15"/>
      <c r="F214" s="16"/>
      <c r="H214" s="17"/>
    </row>
    <row r="215" ht="20.1" customHeight="1" spans="1:8">
      <c r="A215" s="12" t="s">
        <v>2382</v>
      </c>
      <c r="B215" s="12" t="s">
        <v>2383</v>
      </c>
      <c r="C215" s="13" t="s">
        <v>1897</v>
      </c>
      <c r="D215" s="14" t="s">
        <v>1029</v>
      </c>
      <c r="E215" s="18"/>
      <c r="F215" s="16">
        <f>ROUND(ROUND(E215,2)*D215,0)</f>
        <v>0</v>
      </c>
      <c r="H215" s="17" t="s">
        <v>2384</v>
      </c>
    </row>
    <row r="216" ht="20.1" customHeight="1" spans="1:8">
      <c r="A216" s="12" t="s">
        <v>2385</v>
      </c>
      <c r="B216" s="12" t="s">
        <v>2386</v>
      </c>
      <c r="C216" s="13" t="s">
        <v>1874</v>
      </c>
      <c r="D216" s="14" t="s">
        <v>64</v>
      </c>
      <c r="E216" s="18"/>
      <c r="F216" s="16">
        <f>ROUND(ROUND(E216,2)*D216,0)</f>
        <v>0</v>
      </c>
      <c r="H216" s="17" t="s">
        <v>2387</v>
      </c>
    </row>
    <row r="217" ht="20.1" customHeight="1" spans="1:8">
      <c r="A217" s="12" t="s">
        <v>2388</v>
      </c>
      <c r="B217" s="12" t="s">
        <v>2389</v>
      </c>
      <c r="C217" s="13"/>
      <c r="D217" s="14"/>
      <c r="E217" s="15"/>
      <c r="F217" s="16"/>
      <c r="H217" s="17"/>
    </row>
    <row r="218" ht="20.1" customHeight="1" spans="1:8">
      <c r="A218" s="12" t="s">
        <v>2390</v>
      </c>
      <c r="B218" s="12" t="s">
        <v>2391</v>
      </c>
      <c r="C218" s="13"/>
      <c r="D218" s="14"/>
      <c r="E218" s="15"/>
      <c r="F218" s="16"/>
      <c r="H218" s="17"/>
    </row>
    <row r="219" ht="20.1" customHeight="1" spans="1:8">
      <c r="A219" s="12" t="s">
        <v>2392</v>
      </c>
      <c r="B219" s="12" t="s">
        <v>2393</v>
      </c>
      <c r="C219" s="13"/>
      <c r="D219" s="14"/>
      <c r="E219" s="15"/>
      <c r="F219" s="16"/>
      <c r="H219" s="17"/>
    </row>
    <row r="220" ht="20.1" customHeight="1" spans="1:8">
      <c r="A220" s="12" t="s">
        <v>2394</v>
      </c>
      <c r="B220" s="12" t="s">
        <v>2395</v>
      </c>
      <c r="C220" s="13" t="s">
        <v>1431</v>
      </c>
      <c r="D220" s="14" t="s">
        <v>1033</v>
      </c>
      <c r="E220" s="18"/>
      <c r="F220" s="16">
        <f>ROUND(ROUND(E220,2)*D220,0)</f>
        <v>0</v>
      </c>
      <c r="H220" s="17" t="s">
        <v>2396</v>
      </c>
    </row>
    <row r="221" ht="20.1" customHeight="1" spans="1:8">
      <c r="A221" s="12" t="s">
        <v>2397</v>
      </c>
      <c r="B221" s="12" t="s">
        <v>2398</v>
      </c>
      <c r="C221" s="13" t="s">
        <v>1431</v>
      </c>
      <c r="D221" s="14" t="s">
        <v>1370</v>
      </c>
      <c r="E221" s="18"/>
      <c r="F221" s="16">
        <f>ROUND(ROUND(E221,2)*D221,0)</f>
        <v>0</v>
      </c>
      <c r="H221" s="17" t="s">
        <v>2399</v>
      </c>
    </row>
    <row r="222" ht="27" customHeight="1" spans="1:8">
      <c r="A222" s="12" t="s">
        <v>2400</v>
      </c>
      <c r="B222" s="20" t="s">
        <v>2401</v>
      </c>
      <c r="C222" s="13" t="s">
        <v>1431</v>
      </c>
      <c r="D222" s="14" t="s">
        <v>1017</v>
      </c>
      <c r="E222" s="18"/>
      <c r="F222" s="16">
        <f>ROUND(ROUND(E222,2)*D222,0)</f>
        <v>0</v>
      </c>
      <c r="H222" s="17" t="s">
        <v>2402</v>
      </c>
    </row>
    <row r="223" ht="20.1" customHeight="1" spans="1:8">
      <c r="A223" s="12" t="s">
        <v>2403</v>
      </c>
      <c r="B223" s="12" t="s">
        <v>2404</v>
      </c>
      <c r="C223" s="13"/>
      <c r="D223" s="14"/>
      <c r="E223" s="15"/>
      <c r="F223" s="16"/>
      <c r="H223" s="17"/>
    </row>
    <row r="224" ht="20.1" customHeight="1" spans="1:8">
      <c r="A224" s="12" t="s">
        <v>2405</v>
      </c>
      <c r="B224" s="12" t="s">
        <v>2406</v>
      </c>
      <c r="C224" s="13" t="s">
        <v>1431</v>
      </c>
      <c r="D224" s="14" t="s">
        <v>438</v>
      </c>
      <c r="E224" s="18"/>
      <c r="F224" s="16">
        <f>ROUND(ROUND(E224,2)*D224,0)</f>
        <v>0</v>
      </c>
      <c r="H224" s="17" t="s">
        <v>2407</v>
      </c>
    </row>
    <row r="225" ht="20.1" customHeight="1" spans="1:8">
      <c r="A225" s="12" t="s">
        <v>2408</v>
      </c>
      <c r="B225" s="12" t="s">
        <v>2409</v>
      </c>
      <c r="C225" s="13" t="s">
        <v>1431</v>
      </c>
      <c r="D225" s="14" t="s">
        <v>1029</v>
      </c>
      <c r="E225" s="18"/>
      <c r="F225" s="16">
        <f>ROUND(ROUND(E225,2)*D225,0)</f>
        <v>0</v>
      </c>
      <c r="H225" s="17" t="s">
        <v>2410</v>
      </c>
    </row>
    <row r="226" ht="20.1" customHeight="1" spans="1:8">
      <c r="A226" s="12" t="s">
        <v>2411</v>
      </c>
      <c r="B226" s="12" t="s">
        <v>2412</v>
      </c>
      <c r="C226" s="13"/>
      <c r="D226" s="14"/>
      <c r="E226" s="15"/>
      <c r="F226" s="16"/>
      <c r="H226" s="17"/>
    </row>
    <row r="227" ht="20.1" customHeight="1" spans="1:8">
      <c r="A227" s="12" t="s">
        <v>2413</v>
      </c>
      <c r="B227" s="12" t="s">
        <v>2414</v>
      </c>
      <c r="C227" s="13"/>
      <c r="D227" s="14"/>
      <c r="E227" s="15"/>
      <c r="F227" s="16"/>
      <c r="H227" s="17"/>
    </row>
    <row r="228" ht="20.1" customHeight="1" spans="1:8">
      <c r="A228" s="12" t="s">
        <v>2415</v>
      </c>
      <c r="B228" s="12" t="s">
        <v>2416</v>
      </c>
      <c r="C228" s="13" t="s">
        <v>95</v>
      </c>
      <c r="D228" s="14" t="s">
        <v>2417</v>
      </c>
      <c r="E228" s="18"/>
      <c r="F228" s="16">
        <f>ROUND(ROUND(E228,2)*D228,0)</f>
        <v>0</v>
      </c>
      <c r="H228" s="17" t="s">
        <v>2418</v>
      </c>
    </row>
    <row r="229" ht="20.1" customHeight="1" spans="1:8">
      <c r="A229" s="12" t="s">
        <v>2419</v>
      </c>
      <c r="B229" s="12" t="s">
        <v>2420</v>
      </c>
      <c r="C229" s="13" t="s">
        <v>95</v>
      </c>
      <c r="D229" s="14" t="s">
        <v>2421</v>
      </c>
      <c r="E229" s="18"/>
      <c r="F229" s="16">
        <f>ROUND(ROUND(E229,2)*D229,0)</f>
        <v>0</v>
      </c>
      <c r="H229" s="17" t="s">
        <v>2422</v>
      </c>
    </row>
    <row r="230" ht="20.1" customHeight="1" spans="1:8">
      <c r="A230" s="12" t="s">
        <v>2423</v>
      </c>
      <c r="B230" s="12" t="s">
        <v>2424</v>
      </c>
      <c r="C230" s="13"/>
      <c r="D230" s="14"/>
      <c r="E230" s="15"/>
      <c r="F230" s="16"/>
      <c r="H230" s="17"/>
    </row>
    <row r="231" ht="20.1" customHeight="1" spans="1:8">
      <c r="A231" s="12" t="s">
        <v>2425</v>
      </c>
      <c r="B231" s="12" t="s">
        <v>2426</v>
      </c>
      <c r="C231" s="13" t="s">
        <v>2427</v>
      </c>
      <c r="D231" s="14" t="s">
        <v>1017</v>
      </c>
      <c r="E231" s="18"/>
      <c r="F231" s="16">
        <f>ROUND(ROUND(E231,2)*D231,0)</f>
        <v>0</v>
      </c>
      <c r="H231" s="17" t="s">
        <v>2428</v>
      </c>
    </row>
    <row r="232" ht="20.1" customHeight="1" spans="1:8">
      <c r="A232" s="12" t="s">
        <v>2429</v>
      </c>
      <c r="B232" s="12" t="s">
        <v>2430</v>
      </c>
      <c r="C232" s="13" t="s">
        <v>2427</v>
      </c>
      <c r="D232" s="14" t="s">
        <v>2287</v>
      </c>
      <c r="E232" s="18"/>
      <c r="F232" s="16">
        <f>ROUND(ROUND(E232,2)*D232,0)</f>
        <v>0</v>
      </c>
      <c r="H232" s="17" t="s">
        <v>2431</v>
      </c>
    </row>
    <row r="233" ht="20.1" customHeight="1" spans="1:8">
      <c r="A233" s="12" t="s">
        <v>2432</v>
      </c>
      <c r="B233" s="12" t="s">
        <v>2433</v>
      </c>
      <c r="C233" s="13"/>
      <c r="D233" s="14"/>
      <c r="E233" s="15"/>
      <c r="F233" s="16"/>
      <c r="H233" s="17"/>
    </row>
    <row r="234" ht="20.1" customHeight="1" spans="1:8">
      <c r="A234" s="12" t="s">
        <v>2434</v>
      </c>
      <c r="B234" s="12" t="s">
        <v>2435</v>
      </c>
      <c r="C234" s="13" t="s">
        <v>173</v>
      </c>
      <c r="D234" s="14" t="s">
        <v>2436</v>
      </c>
      <c r="E234" s="18"/>
      <c r="F234" s="16">
        <f>ROUND(ROUND(E234,2)*D234,0)</f>
        <v>0</v>
      </c>
      <c r="H234" s="17" t="s">
        <v>2437</v>
      </c>
    </row>
    <row r="235" ht="20.1" customHeight="1" spans="1:8">
      <c r="A235" s="12" t="s">
        <v>2438</v>
      </c>
      <c r="B235" s="12" t="s">
        <v>2439</v>
      </c>
      <c r="C235" s="13" t="s">
        <v>173</v>
      </c>
      <c r="D235" s="14" t="s">
        <v>2440</v>
      </c>
      <c r="E235" s="18"/>
      <c r="F235" s="16">
        <f>ROUND(ROUND(E235,2)*D235,0)</f>
        <v>0</v>
      </c>
      <c r="H235" s="17" t="s">
        <v>2441</v>
      </c>
    </row>
    <row r="236" ht="20.1" customHeight="1" spans="1:8">
      <c r="A236" s="12" t="s">
        <v>2442</v>
      </c>
      <c r="B236" s="12" t="s">
        <v>2443</v>
      </c>
      <c r="C236" s="13" t="s">
        <v>95</v>
      </c>
      <c r="D236" s="14" t="s">
        <v>2444</v>
      </c>
      <c r="E236" s="18"/>
      <c r="F236" s="16">
        <f>ROUND(ROUND(E236,2)*D236,0)</f>
        <v>0</v>
      </c>
      <c r="H236" s="17" t="s">
        <v>1627</v>
      </c>
    </row>
    <row r="237" ht="20.1" customHeight="1" spans="1:8">
      <c r="A237" s="12" t="s">
        <v>2445</v>
      </c>
      <c r="B237" s="12" t="s">
        <v>2446</v>
      </c>
      <c r="C237" s="13"/>
      <c r="D237" s="14"/>
      <c r="E237" s="15"/>
      <c r="F237" s="16"/>
      <c r="H237" s="17"/>
    </row>
    <row r="238" ht="20.1" customHeight="1" spans="1:8">
      <c r="A238" s="12" t="s">
        <v>2447</v>
      </c>
      <c r="B238" s="12" t="s">
        <v>2446</v>
      </c>
      <c r="C238" s="13" t="s">
        <v>173</v>
      </c>
      <c r="D238" s="14" t="s">
        <v>1370</v>
      </c>
      <c r="E238" s="18"/>
      <c r="F238" s="16">
        <f>ROUND(ROUND(E238,2)*D238,0)</f>
        <v>0</v>
      </c>
      <c r="H238" s="17" t="s">
        <v>2448</v>
      </c>
    </row>
    <row r="239" ht="20.1" customHeight="1" spans="1:8">
      <c r="A239" s="12" t="s">
        <v>2449</v>
      </c>
      <c r="B239" s="12" t="s">
        <v>2450</v>
      </c>
      <c r="C239" s="13"/>
      <c r="D239" s="14"/>
      <c r="E239" s="15"/>
      <c r="F239" s="16"/>
      <c r="H239" s="17"/>
    </row>
    <row r="240" ht="20.1" customHeight="1" spans="1:8">
      <c r="A240" s="12" t="s">
        <v>2451</v>
      </c>
      <c r="B240" s="12" t="s">
        <v>2452</v>
      </c>
      <c r="C240" s="13" t="s">
        <v>95</v>
      </c>
      <c r="D240" s="14" t="s">
        <v>2453</v>
      </c>
      <c r="E240" s="18"/>
      <c r="F240" s="16">
        <f>ROUND(ROUND(E240,2)*D240,0)</f>
        <v>0</v>
      </c>
      <c r="H240" s="17" t="s">
        <v>2454</v>
      </c>
    </row>
    <row r="241" ht="20.1" customHeight="1" spans="1:8">
      <c r="A241" s="12" t="s">
        <v>2455</v>
      </c>
      <c r="B241" s="12" t="s">
        <v>2456</v>
      </c>
      <c r="C241" s="13"/>
      <c r="D241" s="14"/>
      <c r="E241" s="15"/>
      <c r="F241" s="16"/>
      <c r="H241" s="17"/>
    </row>
    <row r="242" ht="20.1" customHeight="1" spans="1:8">
      <c r="A242" s="12" t="s">
        <v>2457</v>
      </c>
      <c r="B242" s="12" t="s">
        <v>2458</v>
      </c>
      <c r="C242" s="13" t="s">
        <v>1431</v>
      </c>
      <c r="D242" s="14" t="s">
        <v>2459</v>
      </c>
      <c r="E242" s="18"/>
      <c r="F242" s="16">
        <f>ROUND(ROUND(E242,2)*D242,0)</f>
        <v>0</v>
      </c>
      <c r="H242" s="17" t="s">
        <v>2460</v>
      </c>
    </row>
    <row r="243" ht="20.1" customHeight="1" spans="1:8">
      <c r="A243" s="12" t="s">
        <v>2461</v>
      </c>
      <c r="B243" s="12" t="s">
        <v>2462</v>
      </c>
      <c r="C243" s="13" t="s">
        <v>1431</v>
      </c>
      <c r="D243" s="14" t="s">
        <v>408</v>
      </c>
      <c r="E243" s="18"/>
      <c r="F243" s="16">
        <f>ROUND(ROUND(E243,2)*D243,0)</f>
        <v>0</v>
      </c>
      <c r="H243" s="17" t="s">
        <v>2463</v>
      </c>
    </row>
    <row r="244" ht="20.1" customHeight="1" spans="1:8">
      <c r="A244" s="12" t="s">
        <v>2464</v>
      </c>
      <c r="B244" s="12" t="s">
        <v>2465</v>
      </c>
      <c r="C244" s="13" t="s">
        <v>95</v>
      </c>
      <c r="D244" s="14" t="s">
        <v>2466</v>
      </c>
      <c r="E244" s="18"/>
      <c r="F244" s="16">
        <f>ROUND(ROUND(E244,2)*D244,0)</f>
        <v>0</v>
      </c>
      <c r="H244" s="17" t="s">
        <v>2467</v>
      </c>
    </row>
    <row r="245" ht="20.1" customHeight="1" spans="1:8">
      <c r="A245" s="12" t="s">
        <v>2468</v>
      </c>
      <c r="B245" s="12" t="s">
        <v>2469</v>
      </c>
      <c r="C245" s="13" t="s">
        <v>95</v>
      </c>
      <c r="D245" s="14" t="s">
        <v>2470</v>
      </c>
      <c r="E245" s="18"/>
      <c r="F245" s="16">
        <f>ROUND(ROUND(E245,2)*D245,0)</f>
        <v>0</v>
      </c>
      <c r="H245" s="17" t="s">
        <v>2471</v>
      </c>
    </row>
    <row r="246" ht="20.1" customHeight="1" spans="1:8">
      <c r="A246" s="12" t="s">
        <v>2472</v>
      </c>
      <c r="B246" s="12" t="s">
        <v>2473</v>
      </c>
      <c r="C246" s="13" t="s">
        <v>735</v>
      </c>
      <c r="D246" s="14" t="s">
        <v>438</v>
      </c>
      <c r="E246" s="18"/>
      <c r="F246" s="16">
        <f>ROUND(ROUND(E246,2)*D246,0)</f>
        <v>0</v>
      </c>
      <c r="H246" s="17" t="s">
        <v>2474</v>
      </c>
    </row>
    <row r="247" ht="20.1" customHeight="1" spans="1:8">
      <c r="A247" s="12" t="s">
        <v>2475</v>
      </c>
      <c r="B247" s="12" t="s">
        <v>2476</v>
      </c>
      <c r="C247" s="13"/>
      <c r="D247" s="14"/>
      <c r="E247" s="15"/>
      <c r="F247" s="16"/>
      <c r="H247" s="17"/>
    </row>
    <row r="248" ht="20.1" customHeight="1" spans="1:8">
      <c r="A248" s="12" t="s">
        <v>2477</v>
      </c>
      <c r="B248" s="12" t="s">
        <v>2478</v>
      </c>
      <c r="C248" s="13"/>
      <c r="D248" s="14"/>
      <c r="E248" s="15"/>
      <c r="F248" s="16"/>
      <c r="H248" s="17"/>
    </row>
    <row r="249" ht="20.1" customHeight="1" spans="1:8">
      <c r="A249" s="12" t="s">
        <v>2479</v>
      </c>
      <c r="B249" s="12" t="s">
        <v>2480</v>
      </c>
      <c r="C249" s="13"/>
      <c r="D249" s="14"/>
      <c r="E249" s="15"/>
      <c r="F249" s="16"/>
      <c r="H249" s="17"/>
    </row>
    <row r="250" ht="20.1" customHeight="1" spans="1:8">
      <c r="A250" s="12" t="s">
        <v>2481</v>
      </c>
      <c r="B250" s="12" t="s">
        <v>2482</v>
      </c>
      <c r="C250" s="13" t="s">
        <v>2483</v>
      </c>
      <c r="D250" s="14" t="s">
        <v>2484</v>
      </c>
      <c r="E250" s="18"/>
      <c r="F250" s="16">
        <f>ROUND(ROUND(E250,2)*D250,0)</f>
        <v>0</v>
      </c>
      <c r="H250" s="17" t="s">
        <v>2485</v>
      </c>
    </row>
    <row r="251" ht="20.1" customHeight="1" spans="1:8">
      <c r="A251" s="12" t="s">
        <v>2486</v>
      </c>
      <c r="B251" s="12" t="s">
        <v>2487</v>
      </c>
      <c r="C251" s="13"/>
      <c r="D251" s="14"/>
      <c r="E251" s="15"/>
      <c r="F251" s="16"/>
      <c r="H251" s="17"/>
    </row>
    <row r="252" ht="20.1" customHeight="1" spans="1:8">
      <c r="A252" s="12" t="s">
        <v>2488</v>
      </c>
      <c r="B252" s="12" t="s">
        <v>2489</v>
      </c>
      <c r="C252" s="13" t="s">
        <v>2483</v>
      </c>
      <c r="D252" s="14" t="s">
        <v>2490</v>
      </c>
      <c r="E252" s="18"/>
      <c r="F252" s="16">
        <f>ROUND(ROUND(E252,2)*D252,0)</f>
        <v>0</v>
      </c>
      <c r="H252" s="17" t="s">
        <v>2491</v>
      </c>
    </row>
    <row r="253" ht="20.1" customHeight="1" spans="1:8">
      <c r="A253" s="12" t="s">
        <v>2492</v>
      </c>
      <c r="B253" s="12" t="s">
        <v>2493</v>
      </c>
      <c r="C253" s="13" t="s">
        <v>2483</v>
      </c>
      <c r="D253" s="14" t="s">
        <v>2494</v>
      </c>
      <c r="E253" s="18"/>
      <c r="F253" s="16">
        <f>ROUND(ROUND(E253,2)*D253,0)</f>
        <v>0</v>
      </c>
      <c r="H253" s="17" t="s">
        <v>2495</v>
      </c>
    </row>
    <row r="254" ht="20.1" customHeight="1" spans="1:8">
      <c r="A254" s="12" t="s">
        <v>2496</v>
      </c>
      <c r="B254" s="12" t="s">
        <v>2497</v>
      </c>
      <c r="C254" s="13" t="s">
        <v>2483</v>
      </c>
      <c r="D254" s="14" t="s">
        <v>2498</v>
      </c>
      <c r="E254" s="18"/>
      <c r="F254" s="16">
        <f>ROUND(ROUND(E254,2)*D254,0)</f>
        <v>0</v>
      </c>
      <c r="H254" s="17" t="s">
        <v>2499</v>
      </c>
    </row>
    <row r="255" ht="20.1" customHeight="1" spans="1:8">
      <c r="A255" s="12" t="s">
        <v>2500</v>
      </c>
      <c r="B255" s="12" t="s">
        <v>2501</v>
      </c>
      <c r="C255" s="13" t="s">
        <v>2483</v>
      </c>
      <c r="D255" s="14" t="s">
        <v>2502</v>
      </c>
      <c r="E255" s="18"/>
      <c r="F255" s="16">
        <f>ROUND(ROUND(E255,2)*D255,0)</f>
        <v>0</v>
      </c>
      <c r="H255" s="17" t="s">
        <v>1294</v>
      </c>
    </row>
    <row r="256" ht="20.1" customHeight="1" spans="1:8">
      <c r="A256" s="12" t="s">
        <v>2503</v>
      </c>
      <c r="B256" s="12" t="s">
        <v>2504</v>
      </c>
      <c r="C256" s="13"/>
      <c r="D256" s="14"/>
      <c r="E256" s="15"/>
      <c r="F256" s="16"/>
      <c r="H256" s="17"/>
    </row>
    <row r="257" ht="20.1" customHeight="1" spans="1:8">
      <c r="A257" s="12" t="s">
        <v>2505</v>
      </c>
      <c r="B257" s="12" t="s">
        <v>2506</v>
      </c>
      <c r="C257" s="13" t="s">
        <v>2483</v>
      </c>
      <c r="D257" s="14" t="s">
        <v>2507</v>
      </c>
      <c r="E257" s="18"/>
      <c r="F257" s="16">
        <f>ROUND(ROUND(E257,2)*D257,0)</f>
        <v>0</v>
      </c>
      <c r="H257" s="17" t="s">
        <v>2508</v>
      </c>
    </row>
    <row r="258" ht="20.1" customHeight="1" spans="1:8">
      <c r="A258" s="12" t="s">
        <v>2509</v>
      </c>
      <c r="B258" s="12" t="s">
        <v>2510</v>
      </c>
      <c r="C258" s="13"/>
      <c r="D258" s="14"/>
      <c r="E258" s="15"/>
      <c r="F258" s="16"/>
      <c r="H258" s="17"/>
    </row>
    <row r="259" ht="20.1" customHeight="1" spans="1:8">
      <c r="A259" s="12" t="s">
        <v>2511</v>
      </c>
      <c r="B259" s="12" t="s">
        <v>2512</v>
      </c>
      <c r="C259" s="13" t="s">
        <v>2483</v>
      </c>
      <c r="D259" s="14" t="s">
        <v>2513</v>
      </c>
      <c r="E259" s="18"/>
      <c r="F259" s="16">
        <f>ROUND(ROUND(E259,2)*D259,0)</f>
        <v>0</v>
      </c>
      <c r="H259" s="17" t="s">
        <v>2514</v>
      </c>
    </row>
    <row r="260" ht="20.1" customHeight="1" spans="1:8">
      <c r="A260" s="12" t="s">
        <v>2515</v>
      </c>
      <c r="B260" s="12" t="s">
        <v>2516</v>
      </c>
      <c r="C260" s="13"/>
      <c r="D260" s="14"/>
      <c r="E260" s="15"/>
      <c r="F260" s="16"/>
      <c r="H260" s="17"/>
    </row>
    <row r="261" ht="20.1" customHeight="1" spans="1:8">
      <c r="A261" s="12" t="s">
        <v>2517</v>
      </c>
      <c r="B261" s="12" t="s">
        <v>2518</v>
      </c>
      <c r="C261" s="13"/>
      <c r="D261" s="14"/>
      <c r="E261" s="15"/>
      <c r="F261" s="16"/>
      <c r="H261" s="17"/>
    </row>
    <row r="262" ht="20.1" customHeight="1" spans="1:8">
      <c r="A262" s="12" t="s">
        <v>2519</v>
      </c>
      <c r="B262" s="12" t="s">
        <v>2520</v>
      </c>
      <c r="C262" s="13" t="s">
        <v>2483</v>
      </c>
      <c r="D262" s="14" t="s">
        <v>2521</v>
      </c>
      <c r="E262" s="18"/>
      <c r="F262" s="16">
        <f t="shared" ref="F262:F267" si="8">ROUND(ROUND(E262,2)*D262,0)</f>
        <v>0</v>
      </c>
      <c r="H262" s="17" t="s">
        <v>2522</v>
      </c>
    </row>
    <row r="263" ht="20.1" customHeight="1" spans="1:8">
      <c r="A263" s="12" t="s">
        <v>2523</v>
      </c>
      <c r="B263" s="12" t="s">
        <v>2524</v>
      </c>
      <c r="C263" s="13" t="s">
        <v>2483</v>
      </c>
      <c r="D263" s="14" t="s">
        <v>2525</v>
      </c>
      <c r="E263" s="18"/>
      <c r="F263" s="16">
        <f t="shared" si="8"/>
        <v>0</v>
      </c>
      <c r="H263" s="17" t="s">
        <v>2526</v>
      </c>
    </row>
    <row r="264" ht="20.1" customHeight="1" spans="1:8">
      <c r="A264" s="12" t="s">
        <v>2527</v>
      </c>
      <c r="B264" s="12" t="s">
        <v>2528</v>
      </c>
      <c r="C264" s="13" t="s">
        <v>2483</v>
      </c>
      <c r="D264" s="14" t="s">
        <v>468</v>
      </c>
      <c r="E264" s="18"/>
      <c r="F264" s="16">
        <f t="shared" si="8"/>
        <v>0</v>
      </c>
      <c r="H264" s="17" t="s">
        <v>2529</v>
      </c>
    </row>
    <row r="265" ht="20.1" customHeight="1" spans="1:8">
      <c r="A265" s="12" t="s">
        <v>2530</v>
      </c>
      <c r="B265" s="12" t="s">
        <v>2531</v>
      </c>
      <c r="C265" s="13" t="s">
        <v>2483</v>
      </c>
      <c r="D265" s="14" t="s">
        <v>2532</v>
      </c>
      <c r="E265" s="18"/>
      <c r="F265" s="16">
        <f t="shared" si="8"/>
        <v>0</v>
      </c>
      <c r="H265" s="17" t="s">
        <v>2533</v>
      </c>
    </row>
    <row r="266" ht="20.1" customHeight="1" spans="1:8">
      <c r="A266" s="12" t="s">
        <v>2534</v>
      </c>
      <c r="B266" s="12" t="s">
        <v>2535</v>
      </c>
      <c r="C266" s="13" t="s">
        <v>2483</v>
      </c>
      <c r="D266" s="14" t="s">
        <v>2330</v>
      </c>
      <c r="E266" s="18"/>
      <c r="F266" s="16">
        <f t="shared" si="8"/>
        <v>0</v>
      </c>
      <c r="H266" s="17" t="s">
        <v>2536</v>
      </c>
    </row>
    <row r="267" ht="20.1" customHeight="1" spans="1:8">
      <c r="A267" s="12" t="s">
        <v>2537</v>
      </c>
      <c r="B267" s="12" t="s">
        <v>2538</v>
      </c>
      <c r="C267" s="13" t="s">
        <v>2483</v>
      </c>
      <c r="D267" s="14" t="s">
        <v>2502</v>
      </c>
      <c r="E267" s="18"/>
      <c r="F267" s="16">
        <f t="shared" si="8"/>
        <v>0</v>
      </c>
      <c r="H267" s="17" t="s">
        <v>2539</v>
      </c>
    </row>
    <row r="268" ht="20.1" customHeight="1" spans="1:8">
      <c r="A268" s="12" t="s">
        <v>2540</v>
      </c>
      <c r="B268" s="12" t="s">
        <v>2541</v>
      </c>
      <c r="C268" s="13"/>
      <c r="D268" s="14"/>
      <c r="E268" s="15"/>
      <c r="F268" s="16"/>
      <c r="H268" s="17"/>
    </row>
    <row r="269" ht="20.1" customHeight="1" spans="1:8">
      <c r="A269" s="12" t="s">
        <v>2542</v>
      </c>
      <c r="B269" s="12" t="s">
        <v>2543</v>
      </c>
      <c r="C269" s="13"/>
      <c r="D269" s="14"/>
      <c r="E269" s="15"/>
      <c r="F269" s="16"/>
      <c r="H269" s="17"/>
    </row>
    <row r="270" ht="20.1" customHeight="1" spans="1:8">
      <c r="A270" s="12" t="s">
        <v>2544</v>
      </c>
      <c r="B270" s="12" t="s">
        <v>2545</v>
      </c>
      <c r="C270" s="13" t="s">
        <v>2483</v>
      </c>
      <c r="D270" s="14" t="s">
        <v>2546</v>
      </c>
      <c r="E270" s="18"/>
      <c r="F270" s="16">
        <f>ROUND(ROUND(E270,2)*D270,0)</f>
        <v>0</v>
      </c>
      <c r="H270" s="17" t="s">
        <v>2547</v>
      </c>
    </row>
    <row r="271" ht="20.1" customHeight="1" spans="1:8">
      <c r="A271" s="12" t="s">
        <v>2548</v>
      </c>
      <c r="B271" s="12" t="s">
        <v>2549</v>
      </c>
      <c r="C271" s="13" t="s">
        <v>2483</v>
      </c>
      <c r="D271" s="14" t="s">
        <v>2550</v>
      </c>
      <c r="E271" s="18"/>
      <c r="F271" s="16">
        <f>ROUND(ROUND(E271,2)*D271,0)</f>
        <v>0</v>
      </c>
      <c r="H271" s="17" t="s">
        <v>2551</v>
      </c>
    </row>
    <row r="272" ht="20.1" customHeight="1" spans="1:8">
      <c r="A272" s="12" t="s">
        <v>2552</v>
      </c>
      <c r="B272" s="12" t="s">
        <v>2553</v>
      </c>
      <c r="C272" s="13"/>
      <c r="D272" s="14"/>
      <c r="E272" s="15"/>
      <c r="F272" s="16"/>
      <c r="H272" s="17"/>
    </row>
    <row r="273" ht="20.1" customHeight="1" spans="1:8">
      <c r="A273" s="12" t="s">
        <v>2554</v>
      </c>
      <c r="B273" s="12" t="s">
        <v>2555</v>
      </c>
      <c r="C273" s="13" t="s">
        <v>2483</v>
      </c>
      <c r="D273" s="14" t="s">
        <v>2556</v>
      </c>
      <c r="E273" s="18"/>
      <c r="F273" s="16">
        <f>ROUND(ROUND(E273,2)*D273,0)</f>
        <v>0</v>
      </c>
      <c r="H273" s="17" t="s">
        <v>2557</v>
      </c>
    </row>
    <row r="274" ht="20.1" customHeight="1" spans="1:8">
      <c r="A274" s="12" t="s">
        <v>2558</v>
      </c>
      <c r="B274" s="12" t="s">
        <v>2559</v>
      </c>
      <c r="C274" s="13" t="s">
        <v>2483</v>
      </c>
      <c r="D274" s="14" t="s">
        <v>2560</v>
      </c>
      <c r="E274" s="18"/>
      <c r="F274" s="16">
        <f>ROUND(ROUND(E274,2)*D274,0)</f>
        <v>0</v>
      </c>
      <c r="H274" s="17" t="s">
        <v>2561</v>
      </c>
    </row>
    <row r="275" ht="20.1" customHeight="1" spans="1:8">
      <c r="A275" s="12" t="s">
        <v>2562</v>
      </c>
      <c r="B275" s="12" t="s">
        <v>2563</v>
      </c>
      <c r="C275" s="13" t="s">
        <v>2483</v>
      </c>
      <c r="D275" s="14" t="s">
        <v>2564</v>
      </c>
      <c r="E275" s="18"/>
      <c r="F275" s="16">
        <f>ROUND(ROUND(E275,2)*D275,0)</f>
        <v>0</v>
      </c>
      <c r="H275" s="17" t="s">
        <v>2565</v>
      </c>
    </row>
    <row r="276" ht="20.1" customHeight="1" spans="1:8">
      <c r="A276" s="12" t="s">
        <v>2566</v>
      </c>
      <c r="B276" s="12" t="s">
        <v>2567</v>
      </c>
      <c r="C276" s="13" t="s">
        <v>2483</v>
      </c>
      <c r="D276" s="14" t="s">
        <v>2568</v>
      </c>
      <c r="E276" s="18"/>
      <c r="F276" s="16">
        <f>ROUND(ROUND(E276,2)*D276,0)</f>
        <v>0</v>
      </c>
      <c r="H276" s="17" t="s">
        <v>2569</v>
      </c>
    </row>
    <row r="277" ht="20.1" customHeight="1" spans="1:8">
      <c r="A277" s="12" t="s">
        <v>2570</v>
      </c>
      <c r="B277" s="12" t="s">
        <v>2571</v>
      </c>
      <c r="C277" s="13"/>
      <c r="D277" s="14"/>
      <c r="E277" s="15"/>
      <c r="F277" s="16"/>
      <c r="H277" s="17"/>
    </row>
    <row r="278" ht="20.1" customHeight="1" spans="1:8">
      <c r="A278" s="12" t="s">
        <v>2572</v>
      </c>
      <c r="B278" s="12" t="s">
        <v>2573</v>
      </c>
      <c r="C278" s="13"/>
      <c r="D278" s="14"/>
      <c r="E278" s="15"/>
      <c r="F278" s="16"/>
      <c r="H278" s="17"/>
    </row>
    <row r="279" ht="20.1" customHeight="1" spans="1:8">
      <c r="A279" s="12" t="s">
        <v>2574</v>
      </c>
      <c r="B279" s="12" t="s">
        <v>2575</v>
      </c>
      <c r="C279" s="13" t="s">
        <v>2483</v>
      </c>
      <c r="D279" s="14" t="s">
        <v>2576</v>
      </c>
      <c r="E279" s="18"/>
      <c r="F279" s="16">
        <f>ROUND(ROUND(E279,2)*D279,0)</f>
        <v>0</v>
      </c>
      <c r="H279" s="17" t="s">
        <v>2577</v>
      </c>
    </row>
    <row r="280" ht="20.1" customHeight="1" spans="1:8">
      <c r="A280" s="12" t="s">
        <v>2578</v>
      </c>
      <c r="B280" s="12" t="s">
        <v>2579</v>
      </c>
      <c r="C280" s="13" t="s">
        <v>2483</v>
      </c>
      <c r="D280" s="14" t="s">
        <v>2580</v>
      </c>
      <c r="E280" s="18"/>
      <c r="F280" s="16">
        <f>ROUND(ROUND(E280,2)*D280,0)</f>
        <v>0</v>
      </c>
      <c r="H280" s="17" t="s">
        <v>2581</v>
      </c>
    </row>
    <row r="281" ht="20.1" customHeight="1" spans="1:8">
      <c r="A281" s="12" t="s">
        <v>2582</v>
      </c>
      <c r="B281" s="12" t="s">
        <v>2571</v>
      </c>
      <c r="C281" s="13"/>
      <c r="D281" s="14"/>
      <c r="E281" s="15"/>
      <c r="F281" s="16"/>
      <c r="H281" s="17"/>
    </row>
    <row r="282" ht="20.1" customHeight="1" spans="1:8">
      <c r="A282" s="12" t="s">
        <v>2583</v>
      </c>
      <c r="B282" s="12" t="s">
        <v>2584</v>
      </c>
      <c r="C282" s="13" t="s">
        <v>2483</v>
      </c>
      <c r="D282" s="14" t="s">
        <v>2585</v>
      </c>
      <c r="E282" s="18"/>
      <c r="F282" s="16">
        <f>ROUND(ROUND(E282,2)*D282,0)</f>
        <v>0</v>
      </c>
      <c r="H282" s="17" t="s">
        <v>2586</v>
      </c>
    </row>
    <row r="283" ht="20.1" customHeight="1" spans="1:8">
      <c r="A283" s="12" t="s">
        <v>2587</v>
      </c>
      <c r="B283" s="12" t="s">
        <v>2588</v>
      </c>
      <c r="C283" s="13"/>
      <c r="D283" s="14"/>
      <c r="E283" s="15"/>
      <c r="F283" s="16"/>
      <c r="H283" s="17"/>
    </row>
    <row r="284" ht="20.1" customHeight="1" spans="1:8">
      <c r="A284" s="12" t="s">
        <v>2589</v>
      </c>
      <c r="B284" s="12" t="s">
        <v>2590</v>
      </c>
      <c r="C284" s="13"/>
      <c r="D284" s="14"/>
      <c r="E284" s="15"/>
      <c r="F284" s="16"/>
      <c r="H284" s="17"/>
    </row>
    <row r="285" ht="20.1" customHeight="1" spans="1:8">
      <c r="A285" s="12" t="s">
        <v>2591</v>
      </c>
      <c r="B285" s="12" t="s">
        <v>2592</v>
      </c>
      <c r="C285" s="13" t="s">
        <v>2483</v>
      </c>
      <c r="D285" s="14" t="s">
        <v>2593</v>
      </c>
      <c r="E285" s="18"/>
      <c r="F285" s="16">
        <f>ROUND(ROUND(E285,2)*D285,0)</f>
        <v>0</v>
      </c>
      <c r="H285" s="17" t="s">
        <v>214</v>
      </c>
    </row>
    <row r="286" ht="20.1" customHeight="1" spans="1:8">
      <c r="A286" s="12" t="s">
        <v>2594</v>
      </c>
      <c r="B286" s="12" t="s">
        <v>2595</v>
      </c>
      <c r="C286" s="13" t="s">
        <v>2483</v>
      </c>
      <c r="D286" s="14" t="s">
        <v>2260</v>
      </c>
      <c r="E286" s="18"/>
      <c r="F286" s="16">
        <f>ROUND(ROUND(E286,2)*D286,0)</f>
        <v>0</v>
      </c>
      <c r="H286" s="17" t="s">
        <v>2253</v>
      </c>
    </row>
    <row r="287" ht="35.1" customHeight="1" spans="1:8">
      <c r="A287" s="13"/>
      <c r="B287" s="21" t="s">
        <v>2596</v>
      </c>
      <c r="C287" s="21"/>
      <c r="D287" s="22">
        <f>SUM(F5:F286)</f>
        <v>0</v>
      </c>
      <c r="E287" s="22"/>
      <c r="F287" s="22"/>
    </row>
  </sheetData>
  <sheetProtection algorithmName="SHA-512" hashValue="S+mCPJAbx/bLrANpO4EEboBR+A/8SRW8/wU9cpeLF9i1hnkf2GePgbyYrGZioKlL/uMv9Rc+FHe82y8m4/ndBg==" saltValue="lIBfWMbzEL0qs4elxQ112A==" spinCount="100000" sheet="1" selectLockedCells="1" objects="1"/>
  <mergeCells count="4">
    <mergeCell ref="A1:F1"/>
    <mergeCell ref="A3:F3"/>
    <mergeCell ref="B287:C287"/>
    <mergeCell ref="D287:F287"/>
  </mergeCells>
  <printOptions horizontalCentered="1"/>
  <pageMargins left="0.393700787401575" right="0.393700787401575" top="0.748031496062992" bottom="0.748031496062992" header="0.31496062992126" footer="0.31496062992126"/>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A1:E15"/>
  <sheetViews>
    <sheetView view="pageBreakPreview" zoomScaleNormal="100" topLeftCell="A6" workbookViewId="0">
      <selection activeCell="J13" sqref="J13"/>
    </sheetView>
  </sheetViews>
  <sheetFormatPr defaultColWidth="10.1" defaultRowHeight="13.5" outlineLevelCol="4"/>
  <cols>
    <col min="1" max="1" width="18.9" style="53" customWidth="1"/>
    <col min="2" max="2" width="17.6" style="53" customWidth="1"/>
    <col min="3" max="3" width="11.9" style="53" customWidth="1"/>
    <col min="4" max="4" width="14" style="53" customWidth="1"/>
    <col min="5" max="5" width="41" style="53" customWidth="1"/>
    <col min="6" max="16384" width="10.1" style="53"/>
  </cols>
  <sheetData>
    <row r="1" ht="37.95" customHeight="1" spans="1:5">
      <c r="A1" s="54" t="s">
        <v>8</v>
      </c>
      <c r="B1" s="55"/>
      <c r="C1" s="55"/>
      <c r="D1" s="55"/>
      <c r="E1" s="55"/>
    </row>
    <row r="2" ht="51" customHeight="1" spans="1:5">
      <c r="A2" s="55"/>
      <c r="B2" s="55"/>
      <c r="C2" s="55"/>
      <c r="D2" s="55"/>
      <c r="E2" s="55"/>
    </row>
    <row r="3" ht="39" customHeight="1" spans="1:5">
      <c r="A3" s="55"/>
      <c r="B3" s="55"/>
      <c r="C3" s="55"/>
      <c r="D3" s="55"/>
      <c r="E3" s="55"/>
    </row>
    <row r="4" ht="49.05" customHeight="1" spans="1:5">
      <c r="A4" s="55"/>
      <c r="B4" s="55"/>
      <c r="C4" s="55"/>
      <c r="D4" s="55"/>
      <c r="E4" s="55"/>
    </row>
    <row r="5" ht="64.95" customHeight="1" spans="1:5">
      <c r="A5" s="55"/>
      <c r="B5" s="55"/>
      <c r="C5" s="55"/>
      <c r="D5" s="55"/>
      <c r="E5" s="55"/>
    </row>
    <row r="6" ht="64.05" customHeight="1" spans="1:5">
      <c r="A6" s="55"/>
      <c r="B6" s="55"/>
      <c r="C6" s="55"/>
      <c r="D6" s="55"/>
      <c r="E6" s="55"/>
    </row>
    <row r="7" ht="70.95" customHeight="1" spans="1:5">
      <c r="A7" s="55"/>
      <c r="B7" s="55"/>
      <c r="C7" s="55"/>
      <c r="D7" s="55"/>
      <c r="E7" s="55"/>
    </row>
    <row r="8" ht="64.05" customHeight="1" spans="1:5">
      <c r="A8" s="55"/>
      <c r="B8" s="55"/>
      <c r="C8" s="55"/>
      <c r="D8" s="55"/>
      <c r="E8" s="55"/>
    </row>
    <row r="9" ht="61.05" customHeight="1" spans="1:5">
      <c r="A9" s="55"/>
      <c r="B9" s="55"/>
      <c r="C9" s="55"/>
      <c r="D9" s="55"/>
      <c r="E9" s="55"/>
    </row>
    <row r="10" ht="66" customHeight="1" spans="1:5">
      <c r="A10" s="55"/>
      <c r="B10" s="55"/>
      <c r="C10" s="55"/>
      <c r="D10" s="55"/>
      <c r="E10" s="55"/>
    </row>
    <row r="11" ht="87" customHeight="1" spans="1:5">
      <c r="A11" s="55"/>
      <c r="B11" s="55"/>
      <c r="C11" s="55"/>
      <c r="D11" s="55"/>
      <c r="E11" s="55"/>
    </row>
    <row r="12" ht="81" customHeight="1" spans="1:5">
      <c r="A12" s="55"/>
      <c r="B12" s="55"/>
      <c r="C12" s="55"/>
      <c r="D12" s="55"/>
      <c r="E12" s="55"/>
    </row>
    <row r="13" ht="99" customHeight="1" spans="1:5">
      <c r="A13" s="55"/>
      <c r="B13" s="55"/>
      <c r="C13" s="55"/>
      <c r="D13" s="55"/>
      <c r="E13" s="55"/>
    </row>
    <row r="14" ht="79.05" customHeight="1" spans="1:5">
      <c r="A14" s="55"/>
      <c r="B14" s="55"/>
      <c r="C14" s="55"/>
      <c r="D14" s="55"/>
      <c r="E14" s="55"/>
    </row>
    <row r="15" ht="33" customHeight="1" spans="1:5">
      <c r="A15" s="56" t="s">
        <v>9</v>
      </c>
      <c r="B15" s="56"/>
      <c r="C15" s="56"/>
      <c r="D15" s="56" t="s">
        <v>10</v>
      </c>
      <c r="E15" s="56"/>
    </row>
  </sheetData>
  <sheetProtection algorithmName="SHA-512" hashValue="Q7kAXIP/D3v+l0pF5i9S2NZWDDguY1JUdZSoHEtCkvoaxr1ol8cPmBlluuVW4H8ilC82+hSQFVVVl8vZPnnzoA==" saltValue="/ptkLS2rtLhsPXRMCSIwIw==" spinCount="100000" sheet="1" selectLockedCells="1" objects="1"/>
  <mergeCells count="3">
    <mergeCell ref="A15:C15"/>
    <mergeCell ref="D15:E15"/>
    <mergeCell ref="A1:E14"/>
  </mergeCells>
  <pageMargins left="0.590277777777778" right="0.0388888888888889" top="0.236111111111111" bottom="0.432638888888889" header="0.393055555555556" footer="0.5"/>
  <pageSetup paperSize="9" scale="81"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D15"/>
  <sheetViews>
    <sheetView showZeros="0" view="pageBreakPreview" zoomScale="85" zoomScaleNormal="85" workbookViewId="0">
      <selection activeCell="D11" sqref="D11"/>
    </sheetView>
  </sheetViews>
  <sheetFormatPr defaultColWidth="9" defaultRowHeight="14.25" outlineLevelCol="3"/>
  <cols>
    <col min="1" max="1" width="12.1" customWidth="1"/>
    <col min="2" max="2" width="19.2" customWidth="1"/>
    <col min="3" max="3" width="32" customWidth="1"/>
    <col min="4" max="4" width="20.4" customWidth="1"/>
  </cols>
  <sheetData>
    <row r="1" ht="35.1" customHeight="1" spans="1:4">
      <c r="A1" s="47" t="s">
        <v>11</v>
      </c>
      <c r="B1" s="47"/>
      <c r="C1" s="47"/>
      <c r="D1" s="47"/>
    </row>
    <row r="2" ht="24.9" customHeight="1" spans="1:4">
      <c r="A2" s="48" t="str">
        <f>'封面（打印）'!B9</f>
        <v>工程名称：石大路南延接深圳龙大高速段工程第二标段</v>
      </c>
      <c r="B2" s="48"/>
      <c r="C2" s="48"/>
      <c r="D2" s="48"/>
    </row>
    <row r="3" ht="30" customHeight="1" spans="1:4">
      <c r="A3" s="49" t="s">
        <v>12</v>
      </c>
      <c r="B3" s="49" t="s">
        <v>13</v>
      </c>
      <c r="C3" s="49" t="s">
        <v>14</v>
      </c>
      <c r="D3" s="49" t="s">
        <v>15</v>
      </c>
    </row>
    <row r="4" ht="27.9" customHeight="1" spans="1:4">
      <c r="A4" s="50" t="s">
        <v>16</v>
      </c>
      <c r="B4" s="50" t="s">
        <v>17</v>
      </c>
      <c r="C4" s="50" t="s">
        <v>18</v>
      </c>
      <c r="D4" s="51">
        <f>'100章'!D29</f>
        <v>278550</v>
      </c>
    </row>
    <row r="5" ht="27.9" customHeight="1" spans="1:4">
      <c r="A5" s="50" t="s">
        <v>19</v>
      </c>
      <c r="B5" s="50" t="s">
        <v>20</v>
      </c>
      <c r="C5" s="50" t="s">
        <v>21</v>
      </c>
      <c r="D5" s="51">
        <f>'200章'!D158</f>
        <v>0</v>
      </c>
    </row>
    <row r="6" ht="27.9" customHeight="1" spans="1:4">
      <c r="A6" s="50" t="s">
        <v>22</v>
      </c>
      <c r="B6" s="50" t="s">
        <v>23</v>
      </c>
      <c r="C6" s="50" t="s">
        <v>24</v>
      </c>
      <c r="D6" s="51">
        <f>'300章'!D73</f>
        <v>0</v>
      </c>
    </row>
    <row r="7" ht="27.9" customHeight="1" spans="1:4">
      <c r="A7" s="50" t="s">
        <v>25</v>
      </c>
      <c r="B7" s="50" t="s">
        <v>26</v>
      </c>
      <c r="C7" s="50" t="s">
        <v>27</v>
      </c>
      <c r="D7" s="51">
        <f>'400章 '!D128</f>
        <v>0</v>
      </c>
    </row>
    <row r="8" ht="27.15" customHeight="1" spans="1:4">
      <c r="A8" s="50" t="s">
        <v>28</v>
      </c>
      <c r="B8" s="50" t="s">
        <v>29</v>
      </c>
      <c r="C8" s="50" t="s">
        <v>30</v>
      </c>
      <c r="D8" s="51" t="s">
        <v>31</v>
      </c>
    </row>
    <row r="9" ht="27.9" customHeight="1" spans="1:4">
      <c r="A9" s="50" t="s">
        <v>32</v>
      </c>
      <c r="B9" s="50" t="s">
        <v>33</v>
      </c>
      <c r="C9" s="50" t="s">
        <v>34</v>
      </c>
      <c r="D9" s="51">
        <f>'600章'!D108</f>
        <v>0</v>
      </c>
    </row>
    <row r="10" ht="27.9" customHeight="1" spans="1:4">
      <c r="A10" s="50" t="s">
        <v>35</v>
      </c>
      <c r="B10" s="50" t="s">
        <v>36</v>
      </c>
      <c r="C10" s="50" t="s">
        <v>37</v>
      </c>
      <c r="D10" s="51">
        <f>'700章'!D74</f>
        <v>0</v>
      </c>
    </row>
    <row r="11" ht="27.9" customHeight="1" spans="1:4">
      <c r="A11" s="50" t="s">
        <v>38</v>
      </c>
      <c r="B11" s="50" t="s">
        <v>39</v>
      </c>
      <c r="C11" s="50" t="s">
        <v>40</v>
      </c>
      <c r="D11" s="51">
        <f>'800章'!D287</f>
        <v>0</v>
      </c>
    </row>
    <row r="12" ht="27.9" customHeight="1" spans="1:4">
      <c r="A12" s="50" t="s">
        <v>41</v>
      </c>
      <c r="B12" s="50" t="s">
        <v>42</v>
      </c>
      <c r="C12" s="50" t="s">
        <v>43</v>
      </c>
      <c r="D12" s="51" t="s">
        <v>31</v>
      </c>
    </row>
    <row r="13" ht="27.9" customHeight="1" spans="1:4">
      <c r="A13" s="50" t="s">
        <v>44</v>
      </c>
      <c r="B13" s="50" t="s">
        <v>45</v>
      </c>
      <c r="C13" s="50" t="s">
        <v>46</v>
      </c>
      <c r="D13" s="51" t="s">
        <v>31</v>
      </c>
    </row>
    <row r="14" ht="27.9" customHeight="1" spans="1:4">
      <c r="A14" s="50" t="s">
        <v>47</v>
      </c>
      <c r="B14" s="52" t="s">
        <v>48</v>
      </c>
      <c r="C14" s="52"/>
      <c r="D14" s="51">
        <f>SUM(D4:D13)</f>
        <v>278550</v>
      </c>
    </row>
    <row r="15" ht="27.9" customHeight="1" spans="1:4">
      <c r="A15" s="50">
        <v>12</v>
      </c>
      <c r="B15" s="52" t="s">
        <v>49</v>
      </c>
      <c r="C15" s="52"/>
      <c r="D15" s="51">
        <f>D14</f>
        <v>278550</v>
      </c>
    </row>
  </sheetData>
  <sheetProtection algorithmName="SHA-512" hashValue="uBb7Kj1wrVMEn4YuUMgARJ6Pa3/uap2aEiOaVuNrCre03XxM48CaS19g7PuDJi7V8cuw1XcGdKxK90H6rQhtnA==" saltValue="4u8Jg965B3WtWJu8SBRblQ==" spinCount="100000" sheet="1" selectLockedCells="1" objects="1"/>
  <mergeCells count="4">
    <mergeCell ref="A1:D1"/>
    <mergeCell ref="A2:D2"/>
    <mergeCell ref="B14:C14"/>
    <mergeCell ref="B15:C15"/>
  </mergeCells>
  <printOptions horizontalCentered="1"/>
  <pageMargins left="0.393700787401575" right="0.393700787401575" top="0.748031496062992" bottom="0.748031496062992" header="0.31496062992126" footer="0.31496062992126"/>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I29"/>
  <sheetViews>
    <sheetView showZeros="0" view="pageBreakPreview" zoomScale="130" zoomScaleNormal="115" workbookViewId="0">
      <pane xSplit="3" ySplit="5" topLeftCell="D20" activePane="bottomRight" state="frozen"/>
      <selection/>
      <selection pane="topRight"/>
      <selection pane="bottomLeft"/>
      <selection pane="bottomRight" activeCell="E17" sqref="E17"/>
    </sheetView>
  </sheetViews>
  <sheetFormatPr defaultColWidth="9" defaultRowHeight="14.25"/>
  <cols>
    <col min="1" max="1" width="10.6" customWidth="1"/>
    <col min="2" max="2" width="32.6" customWidth="1"/>
    <col min="3" max="3" width="7.6" customWidth="1"/>
    <col min="4" max="4" width="10.6" style="1" customWidth="1"/>
    <col min="5" max="7" width="11.6" customWidth="1"/>
    <col min="8" max="8" width="24.5166666666667" style="2" customWidth="1"/>
    <col min="9" max="9" width="13.9" hidden="1" customWidth="1"/>
  </cols>
  <sheetData>
    <row r="1" ht="35.1" customHeight="1" spans="1:9">
      <c r="A1" s="3" t="s">
        <v>50</v>
      </c>
      <c r="B1" s="3"/>
      <c r="C1" s="3"/>
      <c r="D1" s="4"/>
      <c r="E1" s="3"/>
      <c r="F1" s="3"/>
      <c r="G1" s="3"/>
      <c r="H1" s="3"/>
    </row>
    <row r="2" ht="20.1" customHeight="1" spans="1:9">
      <c r="A2" s="5" t="str">
        <f>'封面（打印）'!B9</f>
        <v>工程名称：石大路南延接深圳龙大高速段工程第二标段</v>
      </c>
      <c r="B2" s="27"/>
      <c r="C2" s="27"/>
      <c r="D2" s="28"/>
      <c r="E2" s="27"/>
      <c r="F2" s="27"/>
      <c r="G2" s="29"/>
      <c r="H2" s="30"/>
    </row>
    <row r="3" ht="30" customHeight="1" spans="1:9">
      <c r="A3" s="7" t="s">
        <v>51</v>
      </c>
      <c r="B3" s="7"/>
      <c r="C3" s="7"/>
      <c r="D3" s="8"/>
      <c r="E3" s="7"/>
      <c r="F3" s="7"/>
      <c r="G3" s="31"/>
      <c r="H3" s="31"/>
    </row>
    <row r="4" ht="20.1" customHeight="1" spans="1:9">
      <c r="A4" s="9" t="s">
        <v>52</v>
      </c>
      <c r="B4" s="9" t="s">
        <v>53</v>
      </c>
      <c r="C4" s="9" t="s">
        <v>54</v>
      </c>
      <c r="D4" s="10" t="s">
        <v>55</v>
      </c>
      <c r="E4" s="9" t="s">
        <v>56</v>
      </c>
      <c r="F4" s="9" t="s">
        <v>57</v>
      </c>
      <c r="G4" s="30"/>
      <c r="H4" s="11" t="s">
        <v>58</v>
      </c>
    </row>
    <row r="5" ht="18" customHeight="1" spans="1:9">
      <c r="A5" s="32" t="s">
        <v>59</v>
      </c>
      <c r="B5" s="32" t="s">
        <v>60</v>
      </c>
      <c r="C5" s="9"/>
      <c r="D5" s="14"/>
      <c r="E5" s="33"/>
      <c r="F5" s="16">
        <f>ROUND(ROUND(E5,2)*D5,0)</f>
        <v>0</v>
      </c>
      <c r="G5" s="34"/>
      <c r="H5" s="17"/>
    </row>
    <row r="6" ht="18" customHeight="1" spans="1:9">
      <c r="A6" s="32" t="s">
        <v>61</v>
      </c>
      <c r="B6" s="32" t="s">
        <v>62</v>
      </c>
      <c r="C6" s="9" t="s">
        <v>63</v>
      </c>
      <c r="D6" s="14" t="s">
        <v>64</v>
      </c>
      <c r="E6" s="15">
        <f>ROUND((SUM(汇总表!D5:D13,F8:F9,H10,F13:F15,F17:F18,F20,F24,F26:F28)-6140868)*4/1000,2)</f>
        <v>15407.18</v>
      </c>
      <c r="F6" s="16">
        <f>ROUND(ROUND(E6,2)*D6,0)</f>
        <v>15407</v>
      </c>
      <c r="G6" s="34"/>
      <c r="H6" s="35" t="s">
        <v>65</v>
      </c>
      <c r="I6" s="2"/>
    </row>
    <row r="7" ht="18" customHeight="1" spans="1:9">
      <c r="A7" s="32" t="s">
        <v>66</v>
      </c>
      <c r="B7" s="36" t="s">
        <v>67</v>
      </c>
      <c r="C7" s="9"/>
      <c r="D7" s="14"/>
      <c r="E7" s="15"/>
      <c r="F7" s="16">
        <f t="shared" ref="F7:F12" si="0">ROUND(ROUND(E7,2)*D7,0)</f>
        <v>0</v>
      </c>
      <c r="G7" s="34"/>
      <c r="H7" s="17"/>
      <c r="I7" s="2"/>
    </row>
    <row r="8" ht="18" customHeight="1" spans="1:9">
      <c r="A8" s="32" t="s">
        <v>68</v>
      </c>
      <c r="B8" s="32" t="s">
        <v>69</v>
      </c>
      <c r="C8" s="9" t="s">
        <v>63</v>
      </c>
      <c r="D8" s="14" t="s">
        <v>64</v>
      </c>
      <c r="E8" s="15">
        <f>SUM(汇总表!D5:D13)*2/1000</f>
        <v>0</v>
      </c>
      <c r="F8" s="16">
        <f t="shared" si="0"/>
        <v>0</v>
      </c>
      <c r="G8" s="34"/>
      <c r="H8" s="17"/>
      <c r="I8" s="2"/>
    </row>
    <row r="9" ht="18" customHeight="1" spans="1:9">
      <c r="A9" s="32" t="s">
        <v>70</v>
      </c>
      <c r="B9" s="36" t="s">
        <v>71</v>
      </c>
      <c r="C9" s="9" t="s">
        <v>63</v>
      </c>
      <c r="D9" s="14" t="s">
        <v>64</v>
      </c>
      <c r="E9" s="15">
        <f>SUM(汇总表!D5:D13)*3/1000</f>
        <v>0</v>
      </c>
      <c r="F9" s="16">
        <f t="shared" si="0"/>
        <v>0</v>
      </c>
      <c r="G9" s="34"/>
      <c r="H9" s="17"/>
      <c r="I9" s="2"/>
    </row>
    <row r="10" ht="18" customHeight="1" spans="1:9">
      <c r="A10" s="32" t="s">
        <v>72</v>
      </c>
      <c r="B10" s="32" t="s">
        <v>73</v>
      </c>
      <c r="C10" s="9" t="s">
        <v>63</v>
      </c>
      <c r="D10" s="14" t="s">
        <v>64</v>
      </c>
      <c r="E10" s="37" t="s">
        <v>74</v>
      </c>
      <c r="F10" s="38" t="s">
        <v>74</v>
      </c>
      <c r="G10" s="34"/>
      <c r="H10" s="17">
        <v>9739513</v>
      </c>
      <c r="I10" s="2"/>
    </row>
    <row r="11" ht="18" customHeight="1" spans="1:9">
      <c r="A11" s="32" t="s">
        <v>75</v>
      </c>
      <c r="B11" s="36" t="s">
        <v>76</v>
      </c>
      <c r="C11" s="9" t="s">
        <v>63</v>
      </c>
      <c r="D11" s="14" t="s">
        <v>64</v>
      </c>
      <c r="E11" s="39">
        <f>ROUND(SUM(汇总表!D5:D13,F9,F8,H10,F13:F15,F17:F18,F20,F24,F26:F28)*1/1000,2)</f>
        <v>9992.66</v>
      </c>
      <c r="F11" s="16">
        <f>ROUND(ROUND(E11,2)*D11,0)</f>
        <v>9993</v>
      </c>
      <c r="G11" s="34"/>
      <c r="H11" s="40" t="s">
        <v>77</v>
      </c>
      <c r="I11" s="41" t="str">
        <f>IF(E11&lt;300000,"不符合报价要求",ROUND(ROUND(E11,2)*D11,0))</f>
        <v>不符合报价要求</v>
      </c>
    </row>
    <row r="12" ht="18" customHeight="1" spans="1:9">
      <c r="A12" s="32" t="s">
        <v>78</v>
      </c>
      <c r="B12" s="32" t="s">
        <v>79</v>
      </c>
      <c r="C12" s="9"/>
      <c r="D12" s="14"/>
      <c r="E12" s="15"/>
      <c r="F12" s="16">
        <f t="shared" si="0"/>
        <v>0</v>
      </c>
      <c r="G12" s="34"/>
      <c r="H12" s="17"/>
      <c r="I12" s="41"/>
    </row>
    <row r="13" ht="18" customHeight="1" spans="1:9">
      <c r="A13" s="32" t="s">
        <v>80</v>
      </c>
      <c r="B13" s="32" t="s">
        <v>81</v>
      </c>
      <c r="C13" s="9" t="s">
        <v>63</v>
      </c>
      <c r="D13" s="14" t="s">
        <v>64</v>
      </c>
      <c r="E13" s="18"/>
      <c r="F13" s="16">
        <f t="shared" ref="F13:F16" si="1">ROUND(ROUND(E13,2)*D13,0)</f>
        <v>0</v>
      </c>
      <c r="G13" s="34"/>
      <c r="H13" s="35" t="s">
        <v>82</v>
      </c>
      <c r="I13" s="2"/>
    </row>
    <row r="14" ht="18" customHeight="1" spans="1:9">
      <c r="A14" s="32" t="s">
        <v>83</v>
      </c>
      <c r="B14" s="32" t="s">
        <v>84</v>
      </c>
      <c r="C14" s="9" t="s">
        <v>63</v>
      </c>
      <c r="D14" s="14" t="s">
        <v>64</v>
      </c>
      <c r="E14" s="39">
        <f>5.063*50000</f>
        <v>253150</v>
      </c>
      <c r="F14" s="16">
        <f t="shared" si="1"/>
        <v>253150</v>
      </c>
      <c r="G14" s="34"/>
      <c r="H14" s="42" t="s">
        <v>85</v>
      </c>
      <c r="I14" s="2"/>
    </row>
    <row r="15" ht="18" customHeight="1" spans="1:9">
      <c r="A15" s="32" t="s">
        <v>86</v>
      </c>
      <c r="B15" s="32" t="s">
        <v>87</v>
      </c>
      <c r="C15" s="9" t="s">
        <v>88</v>
      </c>
      <c r="D15" s="14" t="s">
        <v>89</v>
      </c>
      <c r="E15" s="18"/>
      <c r="F15" s="16">
        <f t="shared" si="1"/>
        <v>0</v>
      </c>
      <c r="G15" s="34"/>
      <c r="H15" s="17" t="s">
        <v>90</v>
      </c>
      <c r="I15" s="2"/>
    </row>
    <row r="16" ht="18" customHeight="1" spans="1:9">
      <c r="A16" s="32" t="s">
        <v>91</v>
      </c>
      <c r="B16" s="32" t="s">
        <v>92</v>
      </c>
      <c r="C16" s="9"/>
      <c r="D16" s="14"/>
      <c r="E16" s="15"/>
      <c r="F16" s="16">
        <f t="shared" si="1"/>
        <v>0</v>
      </c>
      <c r="G16" s="43"/>
      <c r="H16" s="35"/>
      <c r="I16" s="2"/>
    </row>
    <row r="17" ht="18" customHeight="1" spans="1:9">
      <c r="A17" s="32" t="s">
        <v>93</v>
      </c>
      <c r="B17" s="32" t="s">
        <v>94</v>
      </c>
      <c r="C17" s="9" t="s">
        <v>95</v>
      </c>
      <c r="D17" s="14" t="s">
        <v>96</v>
      </c>
      <c r="E17" s="18"/>
      <c r="F17" s="16">
        <f t="shared" ref="F17:F24" si="2">ROUND(ROUND(E17,2)*D17,0)</f>
        <v>0</v>
      </c>
      <c r="G17" s="43"/>
      <c r="H17" s="35" t="s">
        <v>97</v>
      </c>
      <c r="I17" s="2"/>
    </row>
    <row r="18" ht="18" customHeight="1" spans="1:9">
      <c r="A18" s="32" t="s">
        <v>98</v>
      </c>
      <c r="B18" s="32" t="s">
        <v>99</v>
      </c>
      <c r="C18" s="9" t="s">
        <v>63</v>
      </c>
      <c r="D18" s="14" t="s">
        <v>64</v>
      </c>
      <c r="E18" s="18"/>
      <c r="F18" s="16">
        <f t="shared" si="2"/>
        <v>0</v>
      </c>
      <c r="G18" s="43"/>
      <c r="H18" s="17"/>
      <c r="I18" s="2"/>
    </row>
    <row r="19" ht="18" customHeight="1" spans="1:9">
      <c r="A19" s="32" t="s">
        <v>100</v>
      </c>
      <c r="B19" s="32" t="s">
        <v>101</v>
      </c>
      <c r="C19" s="9"/>
      <c r="D19" s="14"/>
      <c r="E19" s="15"/>
      <c r="F19" s="16">
        <f t="shared" si="2"/>
        <v>0</v>
      </c>
      <c r="G19" s="34"/>
      <c r="H19" s="35"/>
      <c r="I19" s="2"/>
    </row>
    <row r="20" ht="18" customHeight="1" spans="1:9">
      <c r="A20" s="32" t="s">
        <v>102</v>
      </c>
      <c r="B20" s="32" t="s">
        <v>103</v>
      </c>
      <c r="C20" s="9" t="s">
        <v>63</v>
      </c>
      <c r="D20" s="14" t="s">
        <v>64</v>
      </c>
      <c r="E20" s="18"/>
      <c r="F20" s="16">
        <f t="shared" si="2"/>
        <v>0</v>
      </c>
      <c r="G20" s="34"/>
      <c r="H20" s="17" t="s">
        <v>104</v>
      </c>
      <c r="I20" s="2"/>
    </row>
    <row r="21" ht="18" customHeight="1" spans="1:9">
      <c r="A21" s="32" t="s">
        <v>105</v>
      </c>
      <c r="B21" s="32" t="s">
        <v>106</v>
      </c>
      <c r="C21" s="9"/>
      <c r="D21" s="14"/>
      <c r="E21" s="15"/>
      <c r="F21" s="16">
        <f t="shared" si="2"/>
        <v>0</v>
      </c>
      <c r="G21" s="34"/>
      <c r="H21" s="35"/>
      <c r="I21" s="2"/>
    </row>
    <row r="22" ht="18" customHeight="1" spans="1:9">
      <c r="A22" s="32" t="s">
        <v>107</v>
      </c>
      <c r="B22" s="32" t="s">
        <v>108</v>
      </c>
      <c r="C22" s="9" t="s">
        <v>63</v>
      </c>
      <c r="D22" s="14" t="s">
        <v>64</v>
      </c>
      <c r="E22" s="18"/>
      <c r="F22" s="16">
        <f t="shared" si="2"/>
        <v>0</v>
      </c>
      <c r="G22" s="34"/>
      <c r="H22" s="35" t="s">
        <v>109</v>
      </c>
      <c r="I22" s="2"/>
    </row>
    <row r="23" ht="18" customHeight="1" spans="1:9">
      <c r="A23" s="32" t="s">
        <v>110</v>
      </c>
      <c r="B23" s="32" t="s">
        <v>111</v>
      </c>
      <c r="C23" s="9"/>
      <c r="D23" s="14"/>
      <c r="E23" s="15"/>
      <c r="F23" s="16">
        <f t="shared" si="2"/>
        <v>0</v>
      </c>
      <c r="G23" s="34"/>
      <c r="H23" s="35"/>
      <c r="I23" s="2"/>
    </row>
    <row r="24" ht="18" customHeight="1" spans="1:9">
      <c r="A24" s="32" t="s">
        <v>112</v>
      </c>
      <c r="B24" s="32" t="s">
        <v>113</v>
      </c>
      <c r="C24" s="9" t="s">
        <v>63</v>
      </c>
      <c r="D24" s="14" t="s">
        <v>64</v>
      </c>
      <c r="E24" s="18"/>
      <c r="F24" s="16">
        <f t="shared" si="2"/>
        <v>0</v>
      </c>
      <c r="G24" s="34"/>
      <c r="H24" s="35" t="s">
        <v>114</v>
      </c>
      <c r="I24" s="2"/>
    </row>
    <row r="25" ht="18" customHeight="1" spans="1:9">
      <c r="A25" s="32" t="s">
        <v>115</v>
      </c>
      <c r="B25" s="32" t="s">
        <v>116</v>
      </c>
      <c r="C25" s="9"/>
      <c r="D25" s="14"/>
      <c r="E25" s="15"/>
      <c r="F25" s="16"/>
      <c r="G25" s="34"/>
      <c r="H25" s="35"/>
      <c r="I25" s="2"/>
    </row>
    <row r="26" ht="18" customHeight="1" spans="1:9">
      <c r="A26" s="32" t="s">
        <v>117</v>
      </c>
      <c r="B26" s="32" t="s">
        <v>116</v>
      </c>
      <c r="C26" s="9" t="s">
        <v>63</v>
      </c>
      <c r="D26" s="14" t="s">
        <v>64</v>
      </c>
      <c r="E26" s="18"/>
      <c r="F26" s="16">
        <f>ROUND(ROUND(E26,2)*D26,0)</f>
        <v>0</v>
      </c>
      <c r="G26" s="34"/>
      <c r="H26" s="35" t="s">
        <v>118</v>
      </c>
      <c r="I26" s="2"/>
    </row>
    <row r="27" ht="18" customHeight="1" spans="1:9">
      <c r="A27" s="32" t="s">
        <v>119</v>
      </c>
      <c r="B27" s="32" t="s">
        <v>120</v>
      </c>
      <c r="C27" s="9" t="s">
        <v>63</v>
      </c>
      <c r="D27" s="14" t="s">
        <v>64</v>
      </c>
      <c r="E27" s="18"/>
      <c r="F27" s="16">
        <f>ROUND(ROUND(E27,2)*D27,0)</f>
        <v>0</v>
      </c>
      <c r="G27" s="34"/>
      <c r="H27" s="35" t="s">
        <v>121</v>
      </c>
      <c r="I27" s="2"/>
    </row>
    <row r="28" ht="18" customHeight="1" spans="1:9">
      <c r="A28" s="32" t="s">
        <v>122</v>
      </c>
      <c r="B28" s="32" t="s">
        <v>123</v>
      </c>
      <c r="C28" s="9" t="s">
        <v>63</v>
      </c>
      <c r="D28" s="14" t="s">
        <v>64</v>
      </c>
      <c r="E28" s="18"/>
      <c r="F28" s="16">
        <f>ROUND(ROUND(E28,2)*D28,0)</f>
        <v>0</v>
      </c>
      <c r="G28" s="34"/>
      <c r="H28" s="35" t="s">
        <v>124</v>
      </c>
      <c r="I28" s="2"/>
    </row>
    <row r="29" ht="35.1" customHeight="1" spans="1:9">
      <c r="A29" s="9"/>
      <c r="B29" s="44" t="s">
        <v>125</v>
      </c>
      <c r="C29" s="44"/>
      <c r="D29" s="22">
        <f>SUM(F5:F28)</f>
        <v>278550</v>
      </c>
      <c r="E29" s="22"/>
      <c r="F29" s="22"/>
      <c r="G29" s="45"/>
      <c r="H29" s="46"/>
    </row>
  </sheetData>
  <sheetProtection algorithmName="SHA-512" hashValue="jjx2JiyWjHa7m5fgN2gsfOz9BKv3ooXt9t7ilYJLQAOXXic0pam6StBTG8wPtGLfovV8CuFnfohVA1ycffgc4Q==" saltValue="RVN3fuBUwvbmXZL/Uys/9A==" spinCount="100000" sheet="1" selectLockedCells="1" objects="1"/>
  <protectedRanges>
    <protectedRange sqref="E6:E10 E12:E28 E11 E27:E28 E24 E22" name="区域1"/>
  </protectedRanges>
  <mergeCells count="4">
    <mergeCell ref="A1:F1"/>
    <mergeCell ref="A3:F3"/>
    <mergeCell ref="B29:C29"/>
    <mergeCell ref="D29:F29"/>
  </mergeCells>
  <printOptions horizontalCentered="1"/>
  <pageMargins left="0.393700787401575" right="0.393700787401575" top="0.748031496062992" bottom="0.748031496062992" header="0.31496062992126" footer="0.31496062992126"/>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L171"/>
  <sheetViews>
    <sheetView showZeros="0" view="pageBreakPreview" zoomScale="115" zoomScaleNormal="100" workbookViewId="0">
      <pane xSplit="3" ySplit="4" topLeftCell="D143" activePane="bottomRight" state="frozen"/>
      <selection/>
      <selection pane="topRight"/>
      <selection pane="bottomLeft"/>
      <selection pane="bottomRight" activeCell="E139" sqref="E139"/>
    </sheetView>
  </sheetViews>
  <sheetFormatPr defaultColWidth="9" defaultRowHeight="14.25"/>
  <cols>
    <col min="1" max="1" width="10.6" customWidth="1"/>
    <col min="2" max="2" width="32.6" customWidth="1"/>
    <col min="3" max="3" width="7.6" customWidth="1"/>
    <col min="4" max="4" width="10.6" style="1" customWidth="1"/>
    <col min="5" max="6" width="11.6" customWidth="1"/>
    <col min="8" max="8" width="16.6" style="2" customWidth="1"/>
  </cols>
  <sheetData>
    <row r="1" ht="35.1" customHeight="1" spans="1:11">
      <c r="A1" s="23" t="s">
        <v>50</v>
      </c>
      <c r="B1" s="23"/>
      <c r="C1" s="23"/>
      <c r="D1" s="24"/>
      <c r="E1" s="23"/>
      <c r="F1" s="23"/>
    </row>
    <row r="2" ht="20.1" customHeight="1" spans="1:11">
      <c r="A2" s="5" t="str">
        <f>'封面（打印）'!B9</f>
        <v>工程名称：石大路南延接深圳龙大高速段工程第二标段</v>
      </c>
      <c r="B2" s="3"/>
      <c r="C2" s="3"/>
      <c r="D2" s="4"/>
      <c r="E2" s="3"/>
      <c r="F2" s="3"/>
    </row>
    <row r="3" ht="30" customHeight="1" spans="1:11">
      <c r="A3" s="6" t="s">
        <v>126</v>
      </c>
      <c r="B3" s="7"/>
      <c r="C3" s="7"/>
      <c r="D3" s="8"/>
      <c r="E3" s="7"/>
      <c r="F3" s="7"/>
    </row>
    <row r="4" ht="20.1" customHeight="1" spans="1:11">
      <c r="A4" s="9" t="s">
        <v>52</v>
      </c>
      <c r="B4" s="9" t="s">
        <v>53</v>
      </c>
      <c r="C4" s="9" t="s">
        <v>54</v>
      </c>
      <c r="D4" s="10" t="s">
        <v>55</v>
      </c>
      <c r="E4" s="9" t="s">
        <v>56</v>
      </c>
      <c r="F4" s="9" t="s">
        <v>57</v>
      </c>
      <c r="H4" s="11" t="s">
        <v>58</v>
      </c>
    </row>
    <row r="5" ht="20.1" customHeight="1" spans="1:11">
      <c r="A5" s="12" t="s">
        <v>127</v>
      </c>
      <c r="B5" s="12" t="s">
        <v>128</v>
      </c>
      <c r="C5" s="13"/>
      <c r="D5" s="14"/>
      <c r="E5" s="15"/>
      <c r="F5" s="16">
        <f>ROUND(ROUND(E5,2)*D5,0)</f>
        <v>0</v>
      </c>
      <c r="H5" s="11"/>
    </row>
    <row r="6" ht="20.1" customHeight="1" spans="1:11">
      <c r="A6" s="12" t="s">
        <v>129</v>
      </c>
      <c r="B6" s="12" t="s">
        <v>130</v>
      </c>
      <c r="C6" s="13" t="s">
        <v>88</v>
      </c>
      <c r="D6" s="14" t="s">
        <v>131</v>
      </c>
      <c r="E6" s="18"/>
      <c r="F6" s="16">
        <f>ROUND(ROUND(E6,2)*D6,0)</f>
        <v>0</v>
      </c>
      <c r="H6" s="17" t="s">
        <v>132</v>
      </c>
    </row>
    <row r="7" ht="20.1" customHeight="1" spans="1:11">
      <c r="A7" s="12" t="s">
        <v>133</v>
      </c>
      <c r="B7" s="12" t="s">
        <v>134</v>
      </c>
      <c r="C7" s="13" t="s">
        <v>135</v>
      </c>
      <c r="D7" s="14" t="s">
        <v>136</v>
      </c>
      <c r="E7" s="18"/>
      <c r="F7" s="16">
        <f>ROUND(ROUND(E7,2)*D7,0)</f>
        <v>0</v>
      </c>
      <c r="H7" s="17" t="s">
        <v>137</v>
      </c>
    </row>
    <row r="8" ht="20.1" customHeight="1" spans="1:11">
      <c r="A8" s="12" t="s">
        <v>138</v>
      </c>
      <c r="B8" s="12" t="s">
        <v>139</v>
      </c>
      <c r="C8" s="13"/>
      <c r="D8" s="14"/>
      <c r="E8" s="15"/>
      <c r="F8" s="16">
        <f t="shared" ref="F8:F37" si="0">ROUND(ROUND(E8,2)*D8,0)</f>
        <v>0</v>
      </c>
      <c r="H8" s="17"/>
    </row>
    <row r="9" ht="20.1" customHeight="1" spans="1:11">
      <c r="A9" s="12" t="s">
        <v>140</v>
      </c>
      <c r="B9" s="12" t="s">
        <v>141</v>
      </c>
      <c r="C9" s="13"/>
      <c r="D9" s="14"/>
      <c r="E9" s="15"/>
      <c r="F9" s="16">
        <f t="shared" si="0"/>
        <v>0</v>
      </c>
      <c r="H9" s="17"/>
    </row>
    <row r="10" ht="20.1" customHeight="1" spans="1:11">
      <c r="A10" s="12" t="s">
        <v>142</v>
      </c>
      <c r="B10" s="12" t="s">
        <v>143</v>
      </c>
      <c r="C10" s="13" t="s">
        <v>88</v>
      </c>
      <c r="D10" s="14" t="s">
        <v>144</v>
      </c>
      <c r="E10" s="18"/>
      <c r="F10" s="16">
        <f t="shared" si="0"/>
        <v>0</v>
      </c>
      <c r="H10" s="17" t="s">
        <v>145</v>
      </c>
    </row>
    <row r="11" ht="20.1" customHeight="1" spans="1:11">
      <c r="A11" s="12" t="s">
        <v>146</v>
      </c>
      <c r="B11" s="12" t="s">
        <v>147</v>
      </c>
      <c r="C11" s="13"/>
      <c r="D11" s="14"/>
      <c r="E11" s="15"/>
      <c r="F11" s="16">
        <f t="shared" si="0"/>
        <v>0</v>
      </c>
      <c r="H11" s="17"/>
      <c r="K11" s="25"/>
    </row>
    <row r="12" ht="20.1" customHeight="1" spans="1:11">
      <c r="A12" s="12" t="s">
        <v>148</v>
      </c>
      <c r="B12" s="12" t="s">
        <v>149</v>
      </c>
      <c r="C12" s="13" t="s">
        <v>88</v>
      </c>
      <c r="D12" s="14" t="s">
        <v>150</v>
      </c>
      <c r="E12" s="18"/>
      <c r="F12" s="16">
        <f t="shared" si="0"/>
        <v>0</v>
      </c>
      <c r="H12" s="17" t="s">
        <v>151</v>
      </c>
    </row>
    <row r="13" ht="20.1" customHeight="1" spans="1:11">
      <c r="A13" s="12" t="s">
        <v>152</v>
      </c>
      <c r="B13" s="12" t="s">
        <v>153</v>
      </c>
      <c r="C13" s="13"/>
      <c r="D13" s="14"/>
      <c r="E13" s="15"/>
      <c r="F13" s="16">
        <f t="shared" si="0"/>
        <v>0</v>
      </c>
      <c r="H13" s="17"/>
    </row>
    <row r="14" ht="20.1" customHeight="1" spans="1:11">
      <c r="A14" s="12" t="s">
        <v>154</v>
      </c>
      <c r="B14" s="12" t="s">
        <v>155</v>
      </c>
      <c r="C14" s="13" t="s">
        <v>156</v>
      </c>
      <c r="D14" s="14" t="s">
        <v>157</v>
      </c>
      <c r="E14" s="18"/>
      <c r="F14" s="16">
        <f t="shared" si="0"/>
        <v>0</v>
      </c>
      <c r="H14" s="17" t="s">
        <v>158</v>
      </c>
    </row>
    <row r="15" ht="20.1" customHeight="1" spans="1:11">
      <c r="A15" s="12" t="s">
        <v>159</v>
      </c>
      <c r="B15" s="12" t="s">
        <v>160</v>
      </c>
      <c r="C15" s="13"/>
      <c r="D15" s="14"/>
      <c r="E15" s="15"/>
      <c r="F15" s="16">
        <f t="shared" si="0"/>
        <v>0</v>
      </c>
      <c r="H15" s="17"/>
    </row>
    <row r="16" ht="20.1" customHeight="1" spans="1:11">
      <c r="A16" s="12" t="s">
        <v>161</v>
      </c>
      <c r="B16" s="12" t="s">
        <v>162</v>
      </c>
      <c r="C16" s="13"/>
      <c r="D16" s="14"/>
      <c r="E16" s="15"/>
      <c r="F16" s="16">
        <f t="shared" si="0"/>
        <v>0</v>
      </c>
      <c r="H16" s="17"/>
    </row>
    <row r="17" ht="20.1" customHeight="1" spans="1:8">
      <c r="A17" s="12" t="s">
        <v>163</v>
      </c>
      <c r="B17" s="12" t="s">
        <v>164</v>
      </c>
      <c r="C17" s="13" t="s">
        <v>156</v>
      </c>
      <c r="D17" s="14" t="s">
        <v>165</v>
      </c>
      <c r="E17" s="18"/>
      <c r="F17" s="16">
        <f t="shared" si="0"/>
        <v>0</v>
      </c>
      <c r="H17" s="17" t="s">
        <v>166</v>
      </c>
    </row>
    <row r="18" ht="20.1" customHeight="1" spans="1:8">
      <c r="A18" s="12" t="s">
        <v>167</v>
      </c>
      <c r="B18" s="12" t="s">
        <v>168</v>
      </c>
      <c r="C18" s="13" t="s">
        <v>156</v>
      </c>
      <c r="D18" s="14" t="s">
        <v>169</v>
      </c>
      <c r="E18" s="18"/>
      <c r="F18" s="16">
        <f t="shared" si="0"/>
        <v>0</v>
      </c>
      <c r="H18" s="17" t="s">
        <v>170</v>
      </c>
    </row>
    <row r="19" ht="20.1" customHeight="1" spans="1:8">
      <c r="A19" s="12" t="s">
        <v>171</v>
      </c>
      <c r="B19" s="12" t="s">
        <v>172</v>
      </c>
      <c r="C19" s="13" t="s">
        <v>173</v>
      </c>
      <c r="D19" s="14" t="s">
        <v>174</v>
      </c>
      <c r="E19" s="18"/>
      <c r="F19" s="16">
        <f t="shared" si="0"/>
        <v>0</v>
      </c>
      <c r="H19" s="17" t="s">
        <v>175</v>
      </c>
    </row>
    <row r="20" ht="20.1" customHeight="1" spans="1:8">
      <c r="A20" s="12" t="s">
        <v>176</v>
      </c>
      <c r="B20" s="12" t="s">
        <v>177</v>
      </c>
      <c r="C20" s="13"/>
      <c r="D20" s="14"/>
      <c r="E20" s="15"/>
      <c r="F20" s="16">
        <f t="shared" si="0"/>
        <v>0</v>
      </c>
      <c r="H20" s="17"/>
    </row>
    <row r="21" ht="20.1" customHeight="1" spans="1:8">
      <c r="A21" s="12" t="s">
        <v>178</v>
      </c>
      <c r="B21" s="12" t="s">
        <v>179</v>
      </c>
      <c r="C21" s="13" t="s">
        <v>95</v>
      </c>
      <c r="D21" s="14" t="s">
        <v>180</v>
      </c>
      <c r="E21" s="18"/>
      <c r="F21" s="16">
        <f t="shared" si="0"/>
        <v>0</v>
      </c>
      <c r="H21" s="17" t="s">
        <v>181</v>
      </c>
    </row>
    <row r="22" ht="20.1" customHeight="1" spans="1:8">
      <c r="A22" s="12" t="s">
        <v>182</v>
      </c>
      <c r="B22" s="12" t="s">
        <v>183</v>
      </c>
      <c r="C22" s="13"/>
      <c r="D22" s="14"/>
      <c r="E22" s="15"/>
      <c r="F22" s="16">
        <f t="shared" si="0"/>
        <v>0</v>
      </c>
      <c r="H22" s="17"/>
    </row>
    <row r="23" ht="20.1" customHeight="1" spans="1:8">
      <c r="A23" s="12" t="s">
        <v>184</v>
      </c>
      <c r="B23" s="12" t="s">
        <v>185</v>
      </c>
      <c r="C23" s="13"/>
      <c r="D23" s="14"/>
      <c r="E23" s="15"/>
      <c r="F23" s="16">
        <f t="shared" si="0"/>
        <v>0</v>
      </c>
      <c r="H23" s="17"/>
    </row>
    <row r="24" ht="20.1" customHeight="1" spans="1:8">
      <c r="A24" s="12" t="s">
        <v>186</v>
      </c>
      <c r="B24" s="12" t="s">
        <v>187</v>
      </c>
      <c r="C24" s="13" t="s">
        <v>156</v>
      </c>
      <c r="D24" s="14" t="s">
        <v>188</v>
      </c>
      <c r="E24" s="18"/>
      <c r="F24" s="16">
        <f t="shared" si="0"/>
        <v>0</v>
      </c>
      <c r="H24" s="17" t="s">
        <v>189</v>
      </c>
    </row>
    <row r="25" ht="20.1" customHeight="1" spans="1:8">
      <c r="A25" s="12" t="s">
        <v>190</v>
      </c>
      <c r="B25" s="12" t="s">
        <v>191</v>
      </c>
      <c r="C25" s="13" t="s">
        <v>156</v>
      </c>
      <c r="D25" s="14" t="s">
        <v>192</v>
      </c>
      <c r="E25" s="18"/>
      <c r="F25" s="16">
        <f t="shared" si="0"/>
        <v>0</v>
      </c>
      <c r="H25" s="17" t="s">
        <v>193</v>
      </c>
    </row>
    <row r="26" ht="20.1" customHeight="1" spans="1:8">
      <c r="A26" s="12" t="s">
        <v>194</v>
      </c>
      <c r="B26" s="12" t="s">
        <v>195</v>
      </c>
      <c r="C26" s="13"/>
      <c r="D26" s="14"/>
      <c r="E26" s="15"/>
      <c r="F26" s="16">
        <f t="shared" si="0"/>
        <v>0</v>
      </c>
      <c r="H26" s="17"/>
    </row>
    <row r="27" ht="20.1" customHeight="1" spans="1:8">
      <c r="A27" s="12" t="s">
        <v>196</v>
      </c>
      <c r="B27" s="12" t="s">
        <v>197</v>
      </c>
      <c r="C27" s="13"/>
      <c r="D27" s="14"/>
      <c r="E27" s="15"/>
      <c r="F27" s="16">
        <f t="shared" si="0"/>
        <v>0</v>
      </c>
      <c r="H27" s="17"/>
    </row>
    <row r="28" ht="20.1" customHeight="1" spans="1:8">
      <c r="A28" s="12" t="s">
        <v>198</v>
      </c>
      <c r="B28" s="12" t="s">
        <v>197</v>
      </c>
      <c r="C28" s="13" t="s">
        <v>156</v>
      </c>
      <c r="D28" s="14" t="s">
        <v>199</v>
      </c>
      <c r="E28" s="18"/>
      <c r="F28" s="16">
        <f t="shared" si="0"/>
        <v>0</v>
      </c>
      <c r="H28" s="17" t="s">
        <v>200</v>
      </c>
    </row>
    <row r="29" ht="20.1" customHeight="1" spans="1:8">
      <c r="A29" s="12" t="s">
        <v>201</v>
      </c>
      <c r="B29" s="12" t="s">
        <v>202</v>
      </c>
      <c r="C29" s="13" t="s">
        <v>156</v>
      </c>
      <c r="D29" s="14" t="s">
        <v>203</v>
      </c>
      <c r="E29" s="18"/>
      <c r="F29" s="16">
        <f t="shared" si="0"/>
        <v>0</v>
      </c>
      <c r="H29" s="17" t="s">
        <v>204</v>
      </c>
    </row>
    <row r="30" ht="20.1" customHeight="1" spans="1:8">
      <c r="A30" s="12" t="s">
        <v>205</v>
      </c>
      <c r="B30" s="12" t="s">
        <v>206</v>
      </c>
      <c r="C30" s="13" t="s">
        <v>156</v>
      </c>
      <c r="D30" s="14" t="s">
        <v>207</v>
      </c>
      <c r="E30" s="18"/>
      <c r="F30" s="16">
        <f t="shared" si="0"/>
        <v>0</v>
      </c>
      <c r="H30" s="17" t="s">
        <v>208</v>
      </c>
    </row>
    <row r="31" ht="20.1" customHeight="1" spans="1:8">
      <c r="A31" s="12" t="s">
        <v>209</v>
      </c>
      <c r="B31" s="12" t="s">
        <v>210</v>
      </c>
      <c r="C31" s="13"/>
      <c r="D31" s="14"/>
      <c r="E31" s="15"/>
      <c r="F31" s="16">
        <f t="shared" si="0"/>
        <v>0</v>
      </c>
      <c r="H31" s="17"/>
    </row>
    <row r="32" ht="20.1" customHeight="1" spans="1:8">
      <c r="A32" s="12" t="s">
        <v>211</v>
      </c>
      <c r="B32" s="12" t="s">
        <v>185</v>
      </c>
      <c r="C32" s="13"/>
      <c r="D32" s="14"/>
      <c r="E32" s="15"/>
      <c r="F32" s="16">
        <f t="shared" si="0"/>
        <v>0</v>
      </c>
      <c r="H32" s="17"/>
    </row>
    <row r="33" ht="20.1" customHeight="1" spans="1:8">
      <c r="A33" s="12" t="s">
        <v>212</v>
      </c>
      <c r="B33" s="12" t="s">
        <v>187</v>
      </c>
      <c r="C33" s="13" t="s">
        <v>156</v>
      </c>
      <c r="D33" s="14" t="s">
        <v>213</v>
      </c>
      <c r="E33" s="18"/>
      <c r="F33" s="16">
        <f t="shared" si="0"/>
        <v>0</v>
      </c>
      <c r="H33" s="17" t="s">
        <v>214</v>
      </c>
    </row>
    <row r="34" ht="20.1" customHeight="1" spans="1:8">
      <c r="A34" s="12" t="s">
        <v>215</v>
      </c>
      <c r="B34" s="12" t="s">
        <v>191</v>
      </c>
      <c r="C34" s="13" t="s">
        <v>156</v>
      </c>
      <c r="D34" s="14" t="s">
        <v>216</v>
      </c>
      <c r="E34" s="18"/>
      <c r="F34" s="16">
        <f t="shared" si="0"/>
        <v>0</v>
      </c>
      <c r="H34" s="17" t="s">
        <v>217</v>
      </c>
    </row>
    <row r="35" ht="20.1" customHeight="1" spans="1:8">
      <c r="A35" s="12" t="s">
        <v>218</v>
      </c>
      <c r="B35" s="12" t="s">
        <v>219</v>
      </c>
      <c r="C35" s="13"/>
      <c r="D35" s="14"/>
      <c r="E35" s="15"/>
      <c r="F35" s="16">
        <f t="shared" si="0"/>
        <v>0</v>
      </c>
      <c r="H35" s="17"/>
    </row>
    <row r="36" ht="20.1" customHeight="1" spans="1:8">
      <c r="A36" s="12" t="s">
        <v>220</v>
      </c>
      <c r="B36" s="12" t="s">
        <v>221</v>
      </c>
      <c r="C36" s="13" t="s">
        <v>156</v>
      </c>
      <c r="D36" s="14" t="s">
        <v>222</v>
      </c>
      <c r="E36" s="18"/>
      <c r="F36" s="16">
        <f t="shared" si="0"/>
        <v>0</v>
      </c>
      <c r="H36" s="17" t="s">
        <v>223</v>
      </c>
    </row>
    <row r="37" ht="20.1" customHeight="1" spans="1:8">
      <c r="A37" s="12" t="s">
        <v>224</v>
      </c>
      <c r="B37" s="12" t="s">
        <v>225</v>
      </c>
      <c r="C37" s="13" t="s">
        <v>156</v>
      </c>
      <c r="D37" s="14" t="s">
        <v>226</v>
      </c>
      <c r="E37" s="18"/>
      <c r="F37" s="16">
        <f t="shared" si="0"/>
        <v>0</v>
      </c>
      <c r="H37" s="17" t="s">
        <v>227</v>
      </c>
    </row>
    <row r="38" ht="20.1" customHeight="1" spans="1:8">
      <c r="A38" s="12" t="s">
        <v>228</v>
      </c>
      <c r="B38" s="12" t="s">
        <v>229</v>
      </c>
      <c r="C38" s="13"/>
      <c r="D38" s="14"/>
      <c r="E38" s="15"/>
      <c r="F38" s="16"/>
      <c r="H38" s="17"/>
    </row>
    <row r="39" ht="20.1" customHeight="1" spans="1:8">
      <c r="A39" s="12" t="s">
        <v>230</v>
      </c>
      <c r="B39" s="12" t="s">
        <v>231</v>
      </c>
      <c r="C39" s="13" t="s">
        <v>156</v>
      </c>
      <c r="D39" s="14" t="s">
        <v>232</v>
      </c>
      <c r="E39" s="18"/>
      <c r="F39" s="16">
        <f>ROUND(ROUND(E39,2)*D39,0)</f>
        <v>0</v>
      </c>
      <c r="H39" s="17" t="s">
        <v>233</v>
      </c>
    </row>
    <row r="40" ht="20.1" customHeight="1" spans="1:8">
      <c r="A40" s="12" t="s">
        <v>234</v>
      </c>
      <c r="B40" s="12" t="s">
        <v>235</v>
      </c>
      <c r="C40" s="13"/>
      <c r="D40" s="14"/>
      <c r="E40" s="15"/>
      <c r="F40" s="16"/>
      <c r="H40" s="17"/>
    </row>
    <row r="41" ht="20.1" customHeight="1" spans="1:8">
      <c r="A41" s="12" t="s">
        <v>236</v>
      </c>
      <c r="B41" s="12" t="s">
        <v>237</v>
      </c>
      <c r="C41" s="13"/>
      <c r="D41" s="14"/>
      <c r="E41" s="15"/>
      <c r="F41" s="16"/>
      <c r="H41" s="17"/>
    </row>
    <row r="42" ht="20.1" customHeight="1" spans="1:8">
      <c r="A42" s="12" t="s">
        <v>238</v>
      </c>
      <c r="B42" s="12" t="s">
        <v>237</v>
      </c>
      <c r="C42" s="13" t="s">
        <v>156</v>
      </c>
      <c r="D42" s="14" t="s">
        <v>239</v>
      </c>
      <c r="E42" s="18"/>
      <c r="F42" s="16">
        <f>ROUND(ROUND(E42,2)*D42,0)</f>
        <v>0</v>
      </c>
      <c r="H42" s="17" t="s">
        <v>240</v>
      </c>
    </row>
    <row r="43" ht="20.1" customHeight="1" spans="1:8">
      <c r="A43" s="12" t="s">
        <v>241</v>
      </c>
      <c r="B43" s="12" t="s">
        <v>242</v>
      </c>
      <c r="C43" s="13" t="s">
        <v>156</v>
      </c>
      <c r="D43" s="14" t="s">
        <v>243</v>
      </c>
      <c r="E43" s="18"/>
      <c r="F43" s="16">
        <f>ROUND(ROUND(E43,2)*D43,0)</f>
        <v>0</v>
      </c>
      <c r="H43" s="17" t="s">
        <v>244</v>
      </c>
    </row>
    <row r="44" ht="20.1" customHeight="1" spans="1:8">
      <c r="A44" s="12" t="s">
        <v>245</v>
      </c>
      <c r="B44" s="12" t="s">
        <v>246</v>
      </c>
      <c r="C44" s="13" t="s">
        <v>156</v>
      </c>
      <c r="D44" s="14" t="s">
        <v>247</v>
      </c>
      <c r="E44" s="18"/>
      <c r="F44" s="16">
        <f>ROUND(ROUND(E44,2)*D44,0)</f>
        <v>0</v>
      </c>
      <c r="H44" s="17" t="s">
        <v>248</v>
      </c>
    </row>
    <row r="45" ht="20.1" customHeight="1" spans="1:8">
      <c r="A45" s="12" t="s">
        <v>249</v>
      </c>
      <c r="B45" s="12" t="s">
        <v>250</v>
      </c>
      <c r="C45" s="13" t="s">
        <v>156</v>
      </c>
      <c r="D45" s="14" t="s">
        <v>251</v>
      </c>
      <c r="E45" s="18"/>
      <c r="F45" s="16">
        <f>ROUND(ROUND(E45,2)*D45,0)</f>
        <v>0</v>
      </c>
      <c r="H45" s="17" t="s">
        <v>252</v>
      </c>
    </row>
    <row r="46" ht="20.1" customHeight="1" spans="1:8">
      <c r="A46" s="12" t="s">
        <v>253</v>
      </c>
      <c r="B46" s="12" t="s">
        <v>254</v>
      </c>
      <c r="C46" s="13" t="s">
        <v>156</v>
      </c>
      <c r="D46" s="14" t="s">
        <v>255</v>
      </c>
      <c r="E46" s="18"/>
      <c r="F46" s="16">
        <f>ROUND(ROUND(E46,2)*D46,0)</f>
        <v>0</v>
      </c>
      <c r="H46" s="17" t="s">
        <v>256</v>
      </c>
    </row>
    <row r="47" ht="20.1" customHeight="1" spans="1:8">
      <c r="A47" s="12" t="s">
        <v>257</v>
      </c>
      <c r="B47" s="12" t="s">
        <v>258</v>
      </c>
      <c r="C47" s="13"/>
      <c r="D47" s="14"/>
      <c r="E47" s="15"/>
      <c r="F47" s="16"/>
      <c r="H47" s="17"/>
    </row>
    <row r="48" ht="20.1" customHeight="1" spans="1:8">
      <c r="A48" s="12" t="s">
        <v>259</v>
      </c>
      <c r="B48" s="12" t="s">
        <v>260</v>
      </c>
      <c r="C48" s="13" t="s">
        <v>156</v>
      </c>
      <c r="D48" s="14" t="s">
        <v>261</v>
      </c>
      <c r="E48" s="18"/>
      <c r="F48" s="16">
        <f>ROUND(ROUND(E48,2)*D48,0)</f>
        <v>0</v>
      </c>
      <c r="H48" s="17" t="s">
        <v>262</v>
      </c>
    </row>
    <row r="49" ht="20.1" customHeight="1" spans="1:8">
      <c r="A49" s="12" t="s">
        <v>263</v>
      </c>
      <c r="B49" s="12" t="s">
        <v>264</v>
      </c>
      <c r="C49" s="13" t="s">
        <v>156</v>
      </c>
      <c r="D49" s="14" t="s">
        <v>265</v>
      </c>
      <c r="E49" s="18"/>
      <c r="F49" s="16">
        <f>ROUND(ROUND(E49,2)*D49,0)</f>
        <v>0</v>
      </c>
      <c r="H49" s="17" t="s">
        <v>266</v>
      </c>
    </row>
    <row r="50" ht="20.1" customHeight="1" spans="1:8">
      <c r="A50" s="12" t="s">
        <v>267</v>
      </c>
      <c r="B50" s="12" t="s">
        <v>268</v>
      </c>
      <c r="C50" s="13" t="s">
        <v>156</v>
      </c>
      <c r="D50" s="14" t="s">
        <v>269</v>
      </c>
      <c r="E50" s="18"/>
      <c r="F50" s="16">
        <f>ROUND(ROUND(E50,2)*D50,0)</f>
        <v>0</v>
      </c>
      <c r="H50" s="17" t="s">
        <v>270</v>
      </c>
    </row>
    <row r="51" ht="20.1" customHeight="1" spans="1:8">
      <c r="A51" s="12" t="s">
        <v>271</v>
      </c>
      <c r="B51" s="12" t="s">
        <v>272</v>
      </c>
      <c r="C51" s="13" t="s">
        <v>156</v>
      </c>
      <c r="D51" s="14" t="s">
        <v>273</v>
      </c>
      <c r="E51" s="18"/>
      <c r="F51" s="16">
        <f>ROUND(ROUND(E51,2)*D51,0)</f>
        <v>0</v>
      </c>
      <c r="H51" s="17" t="s">
        <v>274</v>
      </c>
    </row>
    <row r="52" ht="20.1" customHeight="1" spans="1:8">
      <c r="A52" s="12" t="s">
        <v>275</v>
      </c>
      <c r="B52" s="12" t="s">
        <v>276</v>
      </c>
      <c r="C52" s="13"/>
      <c r="D52" s="14"/>
      <c r="E52" s="15"/>
      <c r="F52" s="16"/>
      <c r="H52" s="17"/>
    </row>
    <row r="53" ht="20.1" customHeight="1" spans="1:8">
      <c r="A53" s="12" t="s">
        <v>277</v>
      </c>
      <c r="B53" s="12" t="s">
        <v>278</v>
      </c>
      <c r="C53" s="13"/>
      <c r="D53" s="14"/>
      <c r="E53" s="15"/>
      <c r="F53" s="16"/>
      <c r="H53" s="17"/>
    </row>
    <row r="54" ht="20.1" customHeight="1" spans="1:8">
      <c r="A54" s="12" t="s">
        <v>279</v>
      </c>
      <c r="B54" s="12" t="s">
        <v>280</v>
      </c>
      <c r="C54" s="13" t="s">
        <v>156</v>
      </c>
      <c r="D54" s="14" t="s">
        <v>281</v>
      </c>
      <c r="E54" s="18"/>
      <c r="F54" s="16">
        <f>ROUND(ROUND(E54,2)*D54,0)</f>
        <v>0</v>
      </c>
      <c r="H54" s="17" t="s">
        <v>282</v>
      </c>
    </row>
    <row r="55" ht="20.1" customHeight="1" spans="1:8">
      <c r="A55" s="12" t="s">
        <v>283</v>
      </c>
      <c r="B55" s="12" t="s">
        <v>284</v>
      </c>
      <c r="C55" s="13" t="s">
        <v>156</v>
      </c>
      <c r="D55" s="14" t="s">
        <v>285</v>
      </c>
      <c r="E55" s="18"/>
      <c r="F55" s="16">
        <f>ROUND(ROUND(E55,2)*D55,0)</f>
        <v>0</v>
      </c>
      <c r="H55" s="17" t="s">
        <v>286</v>
      </c>
    </row>
    <row r="56" ht="20.1" customHeight="1" spans="1:8">
      <c r="A56" s="12" t="s">
        <v>287</v>
      </c>
      <c r="B56" s="12" t="s">
        <v>288</v>
      </c>
      <c r="C56" s="13"/>
      <c r="D56" s="14"/>
      <c r="E56" s="15"/>
      <c r="F56" s="16"/>
      <c r="H56" s="17"/>
    </row>
    <row r="57" ht="20.1" customHeight="1" spans="1:8">
      <c r="A57" s="12" t="s">
        <v>289</v>
      </c>
      <c r="B57" s="12" t="s">
        <v>290</v>
      </c>
      <c r="C57" s="13" t="s">
        <v>88</v>
      </c>
      <c r="D57" s="14" t="s">
        <v>291</v>
      </c>
      <c r="E57" s="18"/>
      <c r="F57" s="16">
        <f>ROUND(ROUND(E57,2)*D57,0)</f>
        <v>0</v>
      </c>
      <c r="H57" s="17" t="s">
        <v>292</v>
      </c>
    </row>
    <row r="58" ht="20.1" customHeight="1" spans="1:8">
      <c r="A58" s="12" t="s">
        <v>293</v>
      </c>
      <c r="B58" s="12" t="s">
        <v>294</v>
      </c>
      <c r="C58" s="13"/>
      <c r="D58" s="14"/>
      <c r="E58" s="15"/>
      <c r="F58" s="16"/>
      <c r="H58" s="17"/>
    </row>
    <row r="59" ht="20.1" customHeight="1" spans="1:8">
      <c r="A59" s="12" t="s">
        <v>295</v>
      </c>
      <c r="B59" s="12" t="s">
        <v>296</v>
      </c>
      <c r="C59" s="13" t="s">
        <v>95</v>
      </c>
      <c r="D59" s="14" t="s">
        <v>297</v>
      </c>
      <c r="E59" s="18"/>
      <c r="F59" s="16">
        <f>ROUND(ROUND(E59,2)*D59,0)</f>
        <v>0</v>
      </c>
      <c r="H59" s="17" t="s">
        <v>298</v>
      </c>
    </row>
    <row r="60" ht="20.1" customHeight="1" spans="1:8">
      <c r="A60" s="12" t="s">
        <v>299</v>
      </c>
      <c r="B60" s="12" t="s">
        <v>300</v>
      </c>
      <c r="C60" s="13" t="s">
        <v>88</v>
      </c>
      <c r="D60" s="14" t="s">
        <v>301</v>
      </c>
      <c r="E60" s="18"/>
      <c r="F60" s="16">
        <f>ROUND(ROUND(E60,2)*D60,0)</f>
        <v>0</v>
      </c>
      <c r="H60" s="17" t="s">
        <v>302</v>
      </c>
    </row>
    <row r="61" ht="20.1" customHeight="1" spans="1:8">
      <c r="A61" s="12" t="s">
        <v>303</v>
      </c>
      <c r="B61" s="12" t="s">
        <v>304</v>
      </c>
      <c r="C61" s="13" t="s">
        <v>305</v>
      </c>
      <c r="D61" s="14" t="s">
        <v>306</v>
      </c>
      <c r="E61" s="18"/>
      <c r="F61" s="16">
        <f>ROUND(ROUND(E61,2)*D61,0)</f>
        <v>0</v>
      </c>
      <c r="H61" s="17" t="s">
        <v>307</v>
      </c>
    </row>
    <row r="62" ht="20.1" customHeight="1" spans="1:8">
      <c r="A62" s="12" t="s">
        <v>308</v>
      </c>
      <c r="B62" s="12" t="s">
        <v>309</v>
      </c>
      <c r="C62" s="13" t="s">
        <v>305</v>
      </c>
      <c r="D62" s="14" t="s">
        <v>306</v>
      </c>
      <c r="E62" s="18"/>
      <c r="F62" s="16">
        <f>ROUND(ROUND(E62,2)*D62,0)</f>
        <v>0</v>
      </c>
      <c r="H62" s="17" t="s">
        <v>310</v>
      </c>
    </row>
    <row r="63" ht="20.1" customHeight="1" spans="1:8">
      <c r="A63" s="12" t="s">
        <v>311</v>
      </c>
      <c r="B63" s="12" t="s">
        <v>312</v>
      </c>
      <c r="C63" s="13"/>
      <c r="D63" s="14"/>
      <c r="E63" s="15"/>
      <c r="F63" s="16"/>
      <c r="H63" s="17"/>
    </row>
    <row r="64" ht="20.1" customHeight="1" spans="1:8">
      <c r="A64" s="12" t="s">
        <v>313</v>
      </c>
      <c r="B64" s="12" t="s">
        <v>314</v>
      </c>
      <c r="C64" s="13"/>
      <c r="D64" s="14"/>
      <c r="E64" s="15"/>
      <c r="F64" s="16"/>
      <c r="H64" s="17"/>
    </row>
    <row r="65" ht="20.1" customHeight="1" spans="1:8">
      <c r="A65" s="12" t="s">
        <v>315</v>
      </c>
      <c r="B65" s="12" t="s">
        <v>316</v>
      </c>
      <c r="C65" s="13" t="s">
        <v>156</v>
      </c>
      <c r="D65" s="14" t="s">
        <v>317</v>
      </c>
      <c r="E65" s="18"/>
      <c r="F65" s="16">
        <f>ROUND(ROUND(E65,2)*D65,0)</f>
        <v>0</v>
      </c>
      <c r="H65" s="17" t="s">
        <v>318</v>
      </c>
    </row>
    <row r="66" ht="20.1" customHeight="1" spans="1:8">
      <c r="A66" s="12" t="s">
        <v>319</v>
      </c>
      <c r="B66" s="12" t="s">
        <v>320</v>
      </c>
      <c r="C66" s="13"/>
      <c r="D66" s="14"/>
      <c r="E66" s="15"/>
      <c r="F66" s="16"/>
      <c r="H66" s="17"/>
    </row>
    <row r="67" ht="20.1" customHeight="1" spans="1:8">
      <c r="A67" s="12" t="s">
        <v>321</v>
      </c>
      <c r="B67" s="12" t="s">
        <v>322</v>
      </c>
      <c r="C67" s="13" t="s">
        <v>156</v>
      </c>
      <c r="D67" s="14" t="s">
        <v>323</v>
      </c>
      <c r="E67" s="18"/>
      <c r="F67" s="16">
        <f>ROUND(ROUND(E67,2)*D67,0)</f>
        <v>0</v>
      </c>
      <c r="H67" s="17" t="s">
        <v>324</v>
      </c>
    </row>
    <row r="68" ht="20.1" customHeight="1" spans="1:8">
      <c r="A68" s="12" t="s">
        <v>325</v>
      </c>
      <c r="B68" s="12" t="s">
        <v>326</v>
      </c>
      <c r="C68" s="13"/>
      <c r="D68" s="14"/>
      <c r="E68" s="15"/>
      <c r="F68" s="16"/>
      <c r="H68" s="17"/>
    </row>
    <row r="69" ht="20.1" customHeight="1" spans="1:8">
      <c r="A69" s="12" t="s">
        <v>327</v>
      </c>
      <c r="B69" s="12" t="s">
        <v>328</v>
      </c>
      <c r="C69" s="13" t="s">
        <v>156</v>
      </c>
      <c r="D69" s="14" t="s">
        <v>329</v>
      </c>
      <c r="E69" s="18"/>
      <c r="F69" s="16">
        <f>ROUND(ROUND(E69,2)*D69,0)</f>
        <v>0</v>
      </c>
      <c r="H69" s="17" t="s">
        <v>330</v>
      </c>
    </row>
    <row r="70" ht="20.1" customHeight="1" spans="1:8">
      <c r="A70" s="12" t="s">
        <v>331</v>
      </c>
      <c r="B70" s="12" t="s">
        <v>316</v>
      </c>
      <c r="C70" s="13" t="s">
        <v>156</v>
      </c>
      <c r="D70" s="14" t="s">
        <v>332</v>
      </c>
      <c r="E70" s="18"/>
      <c r="F70" s="16">
        <f>ROUND(ROUND(E70,2)*D70,0)</f>
        <v>0</v>
      </c>
      <c r="H70" s="17" t="s">
        <v>333</v>
      </c>
    </row>
    <row r="71" ht="20.1" customHeight="1" spans="1:8">
      <c r="A71" s="12" t="s">
        <v>334</v>
      </c>
      <c r="B71" s="12" t="s">
        <v>335</v>
      </c>
      <c r="C71" s="13" t="s">
        <v>156</v>
      </c>
      <c r="D71" s="14" t="s">
        <v>336</v>
      </c>
      <c r="E71" s="18"/>
      <c r="F71" s="16">
        <f>ROUND(ROUND(E71,2)*D71,0)</f>
        <v>0</v>
      </c>
      <c r="H71" s="17" t="s">
        <v>337</v>
      </c>
    </row>
    <row r="72" ht="20.1" customHeight="1" spans="1:8">
      <c r="A72" s="12" t="s">
        <v>338</v>
      </c>
      <c r="B72" s="12" t="s">
        <v>339</v>
      </c>
      <c r="C72" s="13"/>
      <c r="D72" s="14"/>
      <c r="E72" s="15"/>
      <c r="F72" s="16"/>
      <c r="H72" s="17"/>
    </row>
    <row r="73" ht="20.1" customHeight="1" spans="1:8">
      <c r="A73" s="12" t="s">
        <v>340</v>
      </c>
      <c r="B73" s="12" t="s">
        <v>341</v>
      </c>
      <c r="C73" s="13" t="s">
        <v>156</v>
      </c>
      <c r="D73" s="14" t="s">
        <v>342</v>
      </c>
      <c r="E73" s="18"/>
      <c r="F73" s="16">
        <f>ROUND(ROUND(E73,2)*D73,0)</f>
        <v>0</v>
      </c>
      <c r="H73" s="17" t="s">
        <v>343</v>
      </c>
    </row>
    <row r="74" ht="20.1" customHeight="1" spans="1:8">
      <c r="A74" s="12" t="s">
        <v>344</v>
      </c>
      <c r="B74" s="12" t="s">
        <v>345</v>
      </c>
      <c r="C74" s="13"/>
      <c r="D74" s="14"/>
      <c r="E74" s="15"/>
      <c r="F74" s="16"/>
      <c r="H74" s="17"/>
    </row>
    <row r="75" ht="20.1" customHeight="1" spans="1:8">
      <c r="A75" s="12" t="s">
        <v>346</v>
      </c>
      <c r="B75" s="12" t="s">
        <v>347</v>
      </c>
      <c r="C75" s="13" t="s">
        <v>156</v>
      </c>
      <c r="D75" s="14" t="s">
        <v>348</v>
      </c>
      <c r="E75" s="18"/>
      <c r="F75" s="16">
        <f>ROUND(ROUND(E75,2)*D75,0)</f>
        <v>0</v>
      </c>
      <c r="H75" s="17" t="s">
        <v>349</v>
      </c>
    </row>
    <row r="76" ht="20.1" customHeight="1" spans="1:8">
      <c r="A76" s="12" t="s">
        <v>350</v>
      </c>
      <c r="B76" s="12" t="s">
        <v>351</v>
      </c>
      <c r="C76" s="13"/>
      <c r="D76" s="14"/>
      <c r="E76" s="15"/>
      <c r="F76" s="16"/>
      <c r="H76" s="17"/>
    </row>
    <row r="77" ht="20.1" customHeight="1" spans="1:8">
      <c r="A77" s="12" t="s">
        <v>352</v>
      </c>
      <c r="B77" s="12" t="s">
        <v>353</v>
      </c>
      <c r="C77" s="13"/>
      <c r="D77" s="14"/>
      <c r="E77" s="15"/>
      <c r="F77" s="16"/>
      <c r="H77" s="17"/>
    </row>
    <row r="78" ht="20.1" customHeight="1" spans="1:8">
      <c r="A78" s="12" t="s">
        <v>354</v>
      </c>
      <c r="B78" s="12" t="s">
        <v>347</v>
      </c>
      <c r="C78" s="13" t="s">
        <v>156</v>
      </c>
      <c r="D78" s="14" t="s">
        <v>355</v>
      </c>
      <c r="E78" s="18"/>
      <c r="F78" s="16">
        <f>ROUND(ROUND(E78,2)*D78,0)</f>
        <v>0</v>
      </c>
      <c r="H78" s="17" t="s">
        <v>356</v>
      </c>
    </row>
    <row r="79" ht="20.1" customHeight="1" spans="1:8">
      <c r="A79" s="12" t="s">
        <v>357</v>
      </c>
      <c r="B79" s="12" t="s">
        <v>358</v>
      </c>
      <c r="C79" s="13"/>
      <c r="D79" s="14"/>
      <c r="E79" s="15"/>
      <c r="F79" s="16"/>
      <c r="H79" s="17"/>
    </row>
    <row r="80" ht="20.1" customHeight="1" spans="1:8">
      <c r="A80" s="12" t="s">
        <v>359</v>
      </c>
      <c r="B80" s="12" t="s">
        <v>360</v>
      </c>
      <c r="C80" s="13" t="s">
        <v>156</v>
      </c>
      <c r="D80" s="14" t="s">
        <v>361</v>
      </c>
      <c r="E80" s="18"/>
      <c r="F80" s="16">
        <f>ROUND(ROUND(E80,2)*D80,0)</f>
        <v>0</v>
      </c>
      <c r="H80" s="17" t="s">
        <v>362</v>
      </c>
    </row>
    <row r="81" ht="20.1" customHeight="1" spans="1:8">
      <c r="A81" s="12" t="s">
        <v>363</v>
      </c>
      <c r="B81" s="12" t="s">
        <v>364</v>
      </c>
      <c r="C81" s="13"/>
      <c r="D81" s="14"/>
      <c r="E81" s="15"/>
      <c r="F81" s="16"/>
      <c r="H81" s="17"/>
    </row>
    <row r="82" ht="20.1" customHeight="1" spans="1:8">
      <c r="A82" s="12" t="s">
        <v>365</v>
      </c>
      <c r="B82" s="12" t="s">
        <v>366</v>
      </c>
      <c r="C82" s="13" t="s">
        <v>367</v>
      </c>
      <c r="D82" s="14" t="s">
        <v>368</v>
      </c>
      <c r="E82" s="18"/>
      <c r="F82" s="16">
        <f>ROUND(ROUND(E82,2)*D82,0)</f>
        <v>0</v>
      </c>
      <c r="H82" s="17" t="s">
        <v>369</v>
      </c>
    </row>
    <row r="83" ht="20.1" customHeight="1" spans="1:8">
      <c r="A83" s="12" t="s">
        <v>370</v>
      </c>
      <c r="B83" s="12" t="s">
        <v>371</v>
      </c>
      <c r="C83" s="13" t="s">
        <v>156</v>
      </c>
      <c r="D83" s="14" t="s">
        <v>372</v>
      </c>
      <c r="E83" s="18"/>
      <c r="F83" s="16">
        <f>ROUND(ROUND(E83,2)*D83,0)</f>
        <v>0</v>
      </c>
      <c r="H83" s="17" t="s">
        <v>373</v>
      </c>
    </row>
    <row r="84" ht="20.1" customHeight="1" spans="1:8">
      <c r="A84" s="12" t="s">
        <v>374</v>
      </c>
      <c r="B84" s="12" t="s">
        <v>375</v>
      </c>
      <c r="C84" s="13" t="s">
        <v>156</v>
      </c>
      <c r="D84" s="14" t="s">
        <v>376</v>
      </c>
      <c r="E84" s="18"/>
      <c r="F84" s="16">
        <f>ROUND(ROUND(E84,2)*D84,0)</f>
        <v>0</v>
      </c>
      <c r="H84" s="17" t="s">
        <v>377</v>
      </c>
    </row>
    <row r="85" ht="20.1" customHeight="1" spans="1:8">
      <c r="A85" s="12" t="s">
        <v>378</v>
      </c>
      <c r="B85" s="12" t="s">
        <v>379</v>
      </c>
      <c r="C85" s="13"/>
      <c r="D85" s="14"/>
      <c r="E85" s="15"/>
      <c r="F85" s="16"/>
      <c r="H85" s="17"/>
    </row>
    <row r="86" ht="20.1" customHeight="1" spans="1:8">
      <c r="A86" s="12" t="s">
        <v>380</v>
      </c>
      <c r="B86" s="12" t="s">
        <v>381</v>
      </c>
      <c r="C86" s="13"/>
      <c r="D86" s="14"/>
      <c r="E86" s="15"/>
      <c r="F86" s="16"/>
      <c r="H86" s="17"/>
    </row>
    <row r="87" ht="20.1" customHeight="1" spans="1:8">
      <c r="A87" s="12" t="s">
        <v>382</v>
      </c>
      <c r="B87" s="12" t="s">
        <v>383</v>
      </c>
      <c r="C87" s="13" t="s">
        <v>95</v>
      </c>
      <c r="D87" s="14" t="s">
        <v>384</v>
      </c>
      <c r="E87" s="18"/>
      <c r="F87" s="16">
        <f>ROUND(ROUND(E87,2)*D87,0)</f>
        <v>0</v>
      </c>
      <c r="H87" s="17" t="s">
        <v>385</v>
      </c>
    </row>
    <row r="88" ht="20.1" customHeight="1" spans="1:8">
      <c r="A88" s="12" t="s">
        <v>386</v>
      </c>
      <c r="B88" s="12" t="s">
        <v>387</v>
      </c>
      <c r="C88" s="13" t="s">
        <v>95</v>
      </c>
      <c r="D88" s="14" t="s">
        <v>388</v>
      </c>
      <c r="E88" s="18"/>
      <c r="F88" s="16">
        <f>ROUND(ROUND(E88,2)*D88,0)</f>
        <v>0</v>
      </c>
      <c r="H88" s="17" t="s">
        <v>389</v>
      </c>
    </row>
    <row r="89" ht="20.1" customHeight="1" spans="1:8">
      <c r="A89" s="12" t="s">
        <v>390</v>
      </c>
      <c r="B89" s="12" t="s">
        <v>391</v>
      </c>
      <c r="C89" s="13" t="s">
        <v>95</v>
      </c>
      <c r="D89" s="14" t="s">
        <v>392</v>
      </c>
      <c r="E89" s="18"/>
      <c r="F89" s="16">
        <f>ROUND(ROUND(E89,2)*D89,0)</f>
        <v>0</v>
      </c>
      <c r="H89" s="17" t="s">
        <v>393</v>
      </c>
    </row>
    <row r="90" ht="20.1" customHeight="1" spans="1:8">
      <c r="A90" s="12" t="s">
        <v>394</v>
      </c>
      <c r="B90" s="12" t="s">
        <v>395</v>
      </c>
      <c r="C90" s="13" t="s">
        <v>95</v>
      </c>
      <c r="D90" s="14" t="s">
        <v>396</v>
      </c>
      <c r="E90" s="18"/>
      <c r="F90" s="16">
        <f>ROUND(ROUND(E90,2)*D90,0)</f>
        <v>0</v>
      </c>
      <c r="H90" s="17" t="s">
        <v>397</v>
      </c>
    </row>
    <row r="91" ht="20.1" customHeight="1" spans="1:8">
      <c r="A91" s="12" t="s">
        <v>398</v>
      </c>
      <c r="B91" s="12" t="s">
        <v>399</v>
      </c>
      <c r="C91" s="13"/>
      <c r="D91" s="14"/>
      <c r="E91" s="15"/>
      <c r="F91" s="16"/>
      <c r="H91" s="17"/>
    </row>
    <row r="92" ht="20.1" customHeight="1" spans="1:8">
      <c r="A92" s="12" t="s">
        <v>400</v>
      </c>
      <c r="B92" s="12" t="s">
        <v>401</v>
      </c>
      <c r="C92" s="13" t="s">
        <v>95</v>
      </c>
      <c r="D92" s="14" t="s">
        <v>402</v>
      </c>
      <c r="E92" s="18"/>
      <c r="F92" s="16">
        <f>ROUND(ROUND(E92,2)*D92,0)</f>
        <v>0</v>
      </c>
      <c r="H92" s="17" t="s">
        <v>403</v>
      </c>
    </row>
    <row r="93" ht="20.1" customHeight="1" spans="1:8">
      <c r="A93" s="12" t="s">
        <v>404</v>
      </c>
      <c r="B93" s="12" t="s">
        <v>405</v>
      </c>
      <c r="C93" s="13"/>
      <c r="D93" s="14"/>
      <c r="E93" s="15"/>
      <c r="F93" s="16"/>
      <c r="H93" s="17"/>
    </row>
    <row r="94" ht="20.1" customHeight="1" spans="1:8">
      <c r="A94" s="12" t="s">
        <v>406</v>
      </c>
      <c r="B94" s="12" t="s">
        <v>407</v>
      </c>
      <c r="C94" s="13" t="s">
        <v>95</v>
      </c>
      <c r="D94" s="14" t="s">
        <v>408</v>
      </c>
      <c r="E94" s="18"/>
      <c r="F94" s="16">
        <f>ROUND(ROUND(E94,2)*D94,0)</f>
        <v>0</v>
      </c>
      <c r="H94" s="17" t="s">
        <v>409</v>
      </c>
    </row>
    <row r="95" ht="20.1" customHeight="1" spans="1:8">
      <c r="A95" s="12" t="s">
        <v>410</v>
      </c>
      <c r="B95" s="12" t="s">
        <v>411</v>
      </c>
      <c r="C95" s="13"/>
      <c r="D95" s="14"/>
      <c r="E95" s="15"/>
      <c r="F95" s="16"/>
      <c r="H95" s="17"/>
    </row>
    <row r="96" ht="20.1" customHeight="1" spans="1:8">
      <c r="A96" s="12" t="s">
        <v>412</v>
      </c>
      <c r="B96" s="12" t="s">
        <v>413</v>
      </c>
      <c r="C96" s="13" t="s">
        <v>95</v>
      </c>
      <c r="D96" s="14" t="s">
        <v>414</v>
      </c>
      <c r="E96" s="18"/>
      <c r="F96" s="16">
        <f>ROUND(ROUND(E96,2)*D96,0)</f>
        <v>0</v>
      </c>
      <c r="H96" s="17" t="s">
        <v>415</v>
      </c>
    </row>
    <row r="97" ht="20.1" customHeight="1" spans="1:8">
      <c r="A97" s="12" t="s">
        <v>416</v>
      </c>
      <c r="B97" s="12" t="s">
        <v>417</v>
      </c>
      <c r="C97" s="13"/>
      <c r="D97" s="14"/>
      <c r="E97" s="15"/>
      <c r="F97" s="16"/>
      <c r="H97" s="17"/>
    </row>
    <row r="98" ht="20.1" customHeight="1" spans="1:8">
      <c r="A98" s="12" t="s">
        <v>418</v>
      </c>
      <c r="B98" s="12" t="s">
        <v>419</v>
      </c>
      <c r="C98" s="13" t="s">
        <v>420</v>
      </c>
      <c r="D98" s="14" t="s">
        <v>421</v>
      </c>
      <c r="E98" s="18"/>
      <c r="F98" s="16">
        <f>ROUND(ROUND(E98,2)*D98,0)</f>
        <v>0</v>
      </c>
      <c r="H98" s="17" t="s">
        <v>422</v>
      </c>
    </row>
    <row r="99" ht="20.1" customHeight="1" spans="1:8">
      <c r="A99" s="12" t="s">
        <v>423</v>
      </c>
      <c r="B99" s="12" t="s">
        <v>424</v>
      </c>
      <c r="C99" s="13"/>
      <c r="D99" s="14"/>
      <c r="E99" s="15"/>
      <c r="F99" s="16"/>
      <c r="H99" s="17"/>
    </row>
    <row r="100" ht="20.1" customHeight="1" spans="1:8">
      <c r="A100" s="12" t="s">
        <v>425</v>
      </c>
      <c r="B100" s="12" t="s">
        <v>426</v>
      </c>
      <c r="C100" s="13"/>
      <c r="D100" s="14"/>
      <c r="E100" s="15"/>
      <c r="F100" s="16"/>
      <c r="H100" s="17"/>
    </row>
    <row r="101" ht="20.1" customHeight="1" spans="1:8">
      <c r="A101" s="12" t="s">
        <v>427</v>
      </c>
      <c r="B101" s="12" t="s">
        <v>428</v>
      </c>
      <c r="C101" s="13" t="s">
        <v>420</v>
      </c>
      <c r="D101" s="14" t="s">
        <v>429</v>
      </c>
      <c r="E101" s="18"/>
      <c r="F101" s="16">
        <f>ROUND(ROUND(E101,2)*D101,0)</f>
        <v>0</v>
      </c>
      <c r="H101" s="17" t="s">
        <v>430</v>
      </c>
    </row>
    <row r="102" ht="20.1" customHeight="1" spans="1:8">
      <c r="A102" s="12" t="s">
        <v>431</v>
      </c>
      <c r="B102" s="12" t="s">
        <v>432</v>
      </c>
      <c r="C102" s="13" t="s">
        <v>420</v>
      </c>
      <c r="D102" s="14" t="s">
        <v>433</v>
      </c>
      <c r="E102" s="18"/>
      <c r="F102" s="16">
        <f>ROUND(ROUND(E102,2)*D102,0)</f>
        <v>0</v>
      </c>
      <c r="H102" s="17" t="s">
        <v>434</v>
      </c>
    </row>
    <row r="103" ht="20.1" customHeight="1" spans="1:8">
      <c r="A103" s="12" t="s">
        <v>435</v>
      </c>
      <c r="B103" s="12" t="s">
        <v>436</v>
      </c>
      <c r="C103" s="13"/>
      <c r="D103" s="14"/>
      <c r="E103" s="15"/>
      <c r="F103" s="16"/>
      <c r="H103" s="17"/>
    </row>
    <row r="104" ht="20.1" customHeight="1" spans="1:8">
      <c r="A104" s="12" t="s">
        <v>437</v>
      </c>
      <c r="B104" s="12" t="s">
        <v>428</v>
      </c>
      <c r="C104" s="13" t="s">
        <v>420</v>
      </c>
      <c r="D104" s="14" t="s">
        <v>438</v>
      </c>
      <c r="E104" s="18"/>
      <c r="F104" s="16">
        <f>ROUND(ROUND(E104,2)*D104,0)</f>
        <v>0</v>
      </c>
      <c r="H104" s="17" t="s">
        <v>439</v>
      </c>
    </row>
    <row r="105" ht="20.1" customHeight="1" spans="1:8">
      <c r="A105" s="12" t="s">
        <v>440</v>
      </c>
      <c r="B105" s="12" t="s">
        <v>441</v>
      </c>
      <c r="C105" s="13"/>
      <c r="D105" s="14"/>
      <c r="E105" s="15"/>
      <c r="F105" s="16"/>
      <c r="H105" s="17"/>
    </row>
    <row r="106" ht="20.1" customHeight="1" spans="1:8">
      <c r="A106" s="12" t="s">
        <v>442</v>
      </c>
      <c r="B106" s="12" t="s">
        <v>443</v>
      </c>
      <c r="C106" s="13" t="s">
        <v>420</v>
      </c>
      <c r="D106" s="14" t="s">
        <v>444</v>
      </c>
      <c r="E106" s="18"/>
      <c r="F106" s="16">
        <f>ROUND(ROUND(E106,2)*D106,0)</f>
        <v>0</v>
      </c>
      <c r="H106" s="17" t="s">
        <v>445</v>
      </c>
    </row>
    <row r="107" ht="20.1" customHeight="1" spans="1:8">
      <c r="A107" s="12" t="s">
        <v>446</v>
      </c>
      <c r="B107" s="12" t="s">
        <v>447</v>
      </c>
      <c r="C107" s="13"/>
      <c r="D107" s="14"/>
      <c r="E107" s="15"/>
      <c r="F107" s="16"/>
      <c r="H107" s="17"/>
    </row>
    <row r="108" ht="20.1" customHeight="1" spans="1:8">
      <c r="A108" s="12" t="s">
        <v>448</v>
      </c>
      <c r="B108" s="12" t="s">
        <v>449</v>
      </c>
      <c r="C108" s="13"/>
      <c r="D108" s="14"/>
      <c r="E108" s="15"/>
      <c r="F108" s="16"/>
      <c r="H108" s="17"/>
    </row>
    <row r="109" ht="20.1" customHeight="1" spans="1:8">
      <c r="A109" s="12" t="s">
        <v>450</v>
      </c>
      <c r="B109" s="12" t="s">
        <v>451</v>
      </c>
      <c r="C109" s="13" t="s">
        <v>420</v>
      </c>
      <c r="D109" s="14" t="s">
        <v>452</v>
      </c>
      <c r="E109" s="18"/>
      <c r="F109" s="16">
        <f>ROUND(ROUND(E109,2)*D109,0)</f>
        <v>0</v>
      </c>
      <c r="H109" s="17" t="s">
        <v>453</v>
      </c>
    </row>
    <row r="110" ht="20.1" customHeight="1" spans="1:8">
      <c r="A110" s="12" t="s">
        <v>454</v>
      </c>
      <c r="B110" s="12" t="s">
        <v>455</v>
      </c>
      <c r="C110" s="13" t="s">
        <v>420</v>
      </c>
      <c r="D110" s="14" t="s">
        <v>438</v>
      </c>
      <c r="E110" s="18"/>
      <c r="F110" s="16">
        <f>ROUND(ROUND(E110,2)*D110,0)</f>
        <v>0</v>
      </c>
      <c r="H110" s="17" t="s">
        <v>456</v>
      </c>
    </row>
    <row r="111" ht="20.1" customHeight="1" spans="1:8">
      <c r="A111" s="12" t="s">
        <v>457</v>
      </c>
      <c r="B111" s="12" t="s">
        <v>458</v>
      </c>
      <c r="C111" s="13"/>
      <c r="D111" s="14"/>
      <c r="E111" s="15"/>
      <c r="F111" s="16"/>
      <c r="H111" s="17"/>
    </row>
    <row r="112" ht="20.1" customHeight="1" spans="1:8">
      <c r="A112" s="12" t="s">
        <v>459</v>
      </c>
      <c r="B112" s="12" t="s">
        <v>460</v>
      </c>
      <c r="C112" s="13" t="s">
        <v>420</v>
      </c>
      <c r="D112" s="14" t="s">
        <v>461</v>
      </c>
      <c r="E112" s="18"/>
      <c r="F112" s="16">
        <f>ROUND(ROUND(E112,2)*D112,0)</f>
        <v>0</v>
      </c>
      <c r="H112" s="17" t="s">
        <v>462</v>
      </c>
    </row>
    <row r="113" ht="20.1" customHeight="1" spans="1:8">
      <c r="A113" s="12" t="s">
        <v>463</v>
      </c>
      <c r="B113" s="12" t="s">
        <v>464</v>
      </c>
      <c r="C113" s="13"/>
      <c r="D113" s="14"/>
      <c r="E113" s="15"/>
      <c r="F113" s="16"/>
      <c r="H113" s="17"/>
    </row>
    <row r="114" ht="20.1" customHeight="1" spans="1:8">
      <c r="A114" s="12" t="s">
        <v>465</v>
      </c>
      <c r="B114" s="12" t="s">
        <v>466</v>
      </c>
      <c r="C114" s="13"/>
      <c r="D114" s="14"/>
      <c r="E114" s="15"/>
      <c r="F114" s="16"/>
      <c r="H114" s="17"/>
    </row>
    <row r="115" ht="20.1" customHeight="1" spans="1:8">
      <c r="A115" s="12" t="s">
        <v>467</v>
      </c>
      <c r="B115" s="12" t="s">
        <v>387</v>
      </c>
      <c r="C115" s="13" t="s">
        <v>95</v>
      </c>
      <c r="D115" s="14" t="s">
        <v>468</v>
      </c>
      <c r="E115" s="18"/>
      <c r="F115" s="16">
        <f>ROUND(ROUND(E115,2)*D115,0)</f>
        <v>0</v>
      </c>
      <c r="H115" s="17" t="s">
        <v>469</v>
      </c>
    </row>
    <row r="116" ht="20.1" customHeight="1" spans="1:8">
      <c r="A116" s="12" t="s">
        <v>470</v>
      </c>
      <c r="B116" s="12" t="s">
        <v>471</v>
      </c>
      <c r="C116" s="13"/>
      <c r="D116" s="14"/>
      <c r="E116" s="15"/>
      <c r="F116" s="16"/>
      <c r="H116" s="17"/>
    </row>
    <row r="117" ht="20.1" customHeight="1" spans="1:8">
      <c r="A117" s="12" t="s">
        <v>472</v>
      </c>
      <c r="B117" s="12" t="s">
        <v>473</v>
      </c>
      <c r="C117" s="13" t="s">
        <v>88</v>
      </c>
      <c r="D117" s="14" t="s">
        <v>474</v>
      </c>
      <c r="E117" s="18"/>
      <c r="F117" s="16">
        <f>ROUND(ROUND(E117,2)*D117,0)</f>
        <v>0</v>
      </c>
      <c r="H117" s="17" t="s">
        <v>475</v>
      </c>
    </row>
    <row r="118" ht="20.1" customHeight="1" spans="1:8">
      <c r="A118" s="12" t="s">
        <v>476</v>
      </c>
      <c r="B118" s="12" t="s">
        <v>477</v>
      </c>
      <c r="C118" s="13" t="s">
        <v>88</v>
      </c>
      <c r="D118" s="14" t="s">
        <v>478</v>
      </c>
      <c r="E118" s="18"/>
      <c r="F118" s="16">
        <f>ROUND(ROUND(E118,2)*D118,0)</f>
        <v>0</v>
      </c>
      <c r="H118" s="17" t="s">
        <v>479</v>
      </c>
    </row>
    <row r="119" ht="20.1" customHeight="1" spans="1:8">
      <c r="A119" s="12" t="s">
        <v>480</v>
      </c>
      <c r="B119" s="12" t="s">
        <v>481</v>
      </c>
      <c r="C119" s="13"/>
      <c r="D119" s="14"/>
      <c r="E119" s="15"/>
      <c r="F119" s="16"/>
      <c r="H119" s="17"/>
    </row>
    <row r="120" ht="20.1" customHeight="1" spans="1:8">
      <c r="A120" s="12" t="s">
        <v>482</v>
      </c>
      <c r="B120" s="12" t="s">
        <v>483</v>
      </c>
      <c r="C120" s="13" t="s">
        <v>156</v>
      </c>
      <c r="D120" s="14" t="s">
        <v>484</v>
      </c>
      <c r="E120" s="18"/>
      <c r="F120" s="16">
        <f>ROUND(ROUND(E120,2)*D120,0)</f>
        <v>0</v>
      </c>
      <c r="H120" s="17" t="s">
        <v>485</v>
      </c>
    </row>
    <row r="121" ht="20.1" customHeight="1" spans="1:8">
      <c r="A121" s="12" t="s">
        <v>486</v>
      </c>
      <c r="B121" s="12" t="s">
        <v>487</v>
      </c>
      <c r="C121" s="13"/>
      <c r="D121" s="14"/>
      <c r="E121" s="15"/>
      <c r="F121" s="16"/>
      <c r="H121" s="17"/>
    </row>
    <row r="122" ht="20.1" customHeight="1" spans="1:8">
      <c r="A122" s="12" t="s">
        <v>488</v>
      </c>
      <c r="B122" s="12" t="s">
        <v>489</v>
      </c>
      <c r="C122" s="13"/>
      <c r="D122" s="14"/>
      <c r="E122" s="15"/>
      <c r="F122" s="16"/>
      <c r="H122" s="17"/>
    </row>
    <row r="123" ht="20.1" customHeight="1" spans="1:8">
      <c r="A123" s="12" t="s">
        <v>490</v>
      </c>
      <c r="B123" s="12" t="s">
        <v>491</v>
      </c>
      <c r="C123" s="13" t="s">
        <v>156</v>
      </c>
      <c r="D123" s="14" t="s">
        <v>372</v>
      </c>
      <c r="E123" s="18"/>
      <c r="F123" s="16">
        <f>ROUND(ROUND(E123,2)*D123,0)</f>
        <v>0</v>
      </c>
      <c r="H123" s="17" t="s">
        <v>492</v>
      </c>
    </row>
    <row r="124" ht="20.1" customHeight="1" spans="1:8">
      <c r="A124" s="12" t="s">
        <v>493</v>
      </c>
      <c r="B124" s="12" t="s">
        <v>494</v>
      </c>
      <c r="C124" s="13" t="s">
        <v>156</v>
      </c>
      <c r="D124" s="14" t="s">
        <v>495</v>
      </c>
      <c r="E124" s="18"/>
      <c r="F124" s="16">
        <f>ROUND(ROUND(E124,2)*D124,0)</f>
        <v>0</v>
      </c>
      <c r="H124" s="17" t="s">
        <v>496</v>
      </c>
    </row>
    <row r="125" ht="20.1" customHeight="1" spans="1:8">
      <c r="A125" s="12" t="s">
        <v>497</v>
      </c>
      <c r="B125" s="12" t="s">
        <v>498</v>
      </c>
      <c r="C125" s="13"/>
      <c r="D125" s="14"/>
      <c r="E125" s="15"/>
      <c r="F125" s="16"/>
      <c r="H125" s="17"/>
    </row>
    <row r="126" ht="20.1" customHeight="1" spans="1:8">
      <c r="A126" s="12" t="s">
        <v>499</v>
      </c>
      <c r="B126" s="12" t="s">
        <v>500</v>
      </c>
      <c r="C126" s="13" t="s">
        <v>156</v>
      </c>
      <c r="D126" s="14" t="s">
        <v>501</v>
      </c>
      <c r="E126" s="18"/>
      <c r="F126" s="16">
        <f>ROUND(ROUND(E126,2)*D126,0)</f>
        <v>0</v>
      </c>
      <c r="H126" s="17" t="s">
        <v>502</v>
      </c>
    </row>
    <row r="127" ht="20.1" customHeight="1" spans="1:8">
      <c r="A127" s="12" t="s">
        <v>503</v>
      </c>
      <c r="B127" s="12" t="s">
        <v>504</v>
      </c>
      <c r="C127" s="13"/>
      <c r="D127" s="14"/>
      <c r="E127" s="15"/>
      <c r="F127" s="16"/>
      <c r="H127" s="17"/>
    </row>
    <row r="128" ht="20.1" customHeight="1" spans="1:8">
      <c r="A128" s="12" t="s">
        <v>505</v>
      </c>
      <c r="B128" s="12" t="s">
        <v>506</v>
      </c>
      <c r="C128" s="13"/>
      <c r="D128" s="14"/>
      <c r="E128" s="15"/>
      <c r="F128" s="16"/>
      <c r="H128" s="17"/>
    </row>
    <row r="129" ht="20.1" customHeight="1" spans="1:8">
      <c r="A129" s="12" t="s">
        <v>507</v>
      </c>
      <c r="B129" s="12" t="s">
        <v>508</v>
      </c>
      <c r="C129" s="13" t="s">
        <v>156</v>
      </c>
      <c r="D129" s="14" t="s">
        <v>509</v>
      </c>
      <c r="E129" s="18"/>
      <c r="F129" s="16">
        <f>ROUND(ROUND(E129,2)*D129,0)</f>
        <v>0</v>
      </c>
      <c r="H129" s="17" t="s">
        <v>510</v>
      </c>
    </row>
    <row r="130" ht="20.1" customHeight="1" spans="1:8">
      <c r="A130" s="12" t="s">
        <v>511</v>
      </c>
      <c r="B130" s="12" t="s">
        <v>512</v>
      </c>
      <c r="C130" s="13" t="s">
        <v>156</v>
      </c>
      <c r="D130" s="14" t="s">
        <v>513</v>
      </c>
      <c r="E130" s="18"/>
      <c r="F130" s="16">
        <f>ROUND(ROUND(E130,2)*D130,0)</f>
        <v>0</v>
      </c>
      <c r="H130" s="17" t="s">
        <v>514</v>
      </c>
    </row>
    <row r="131" ht="20.1" customHeight="1" spans="1:8">
      <c r="A131" s="12" t="s">
        <v>515</v>
      </c>
      <c r="B131" s="12" t="s">
        <v>516</v>
      </c>
      <c r="C131" s="13"/>
      <c r="D131" s="14"/>
      <c r="E131" s="15"/>
      <c r="F131" s="16"/>
      <c r="H131" s="17"/>
    </row>
    <row r="132" ht="20.1" customHeight="1" spans="1:8">
      <c r="A132" s="12" t="s">
        <v>517</v>
      </c>
      <c r="B132" s="12" t="s">
        <v>518</v>
      </c>
      <c r="C132" s="13" t="s">
        <v>367</v>
      </c>
      <c r="D132" s="14" t="s">
        <v>519</v>
      </c>
      <c r="E132" s="18"/>
      <c r="F132" s="16">
        <f>ROUND(ROUND(E132,2)*D132,0)</f>
        <v>0</v>
      </c>
      <c r="H132" s="17" t="s">
        <v>520</v>
      </c>
    </row>
    <row r="133" ht="20.1" customHeight="1" spans="1:8">
      <c r="A133" s="12" t="s">
        <v>521</v>
      </c>
      <c r="B133" s="12" t="s">
        <v>522</v>
      </c>
      <c r="C133" s="13"/>
      <c r="D133" s="14"/>
      <c r="E133" s="15"/>
      <c r="F133" s="16"/>
      <c r="H133" s="17"/>
    </row>
    <row r="134" ht="20.1" customHeight="1" spans="1:8">
      <c r="A134" s="12" t="s">
        <v>523</v>
      </c>
      <c r="B134" s="12" t="s">
        <v>524</v>
      </c>
      <c r="C134" s="13" t="s">
        <v>156</v>
      </c>
      <c r="D134" s="14" t="s">
        <v>525</v>
      </c>
      <c r="E134" s="18"/>
      <c r="F134" s="16">
        <f>ROUND(ROUND(E134,2)*D134,0)</f>
        <v>0</v>
      </c>
      <c r="H134" s="17" t="s">
        <v>526</v>
      </c>
    </row>
    <row r="135" ht="20.1" customHeight="1" spans="1:8">
      <c r="A135" s="12" t="s">
        <v>527</v>
      </c>
      <c r="B135" s="12" t="s">
        <v>528</v>
      </c>
      <c r="C135" s="13"/>
      <c r="D135" s="14"/>
      <c r="E135" s="15"/>
      <c r="F135" s="16"/>
      <c r="H135" s="17"/>
    </row>
    <row r="136" ht="20.1" customHeight="1" spans="1:8">
      <c r="A136" s="12" t="s">
        <v>529</v>
      </c>
      <c r="B136" s="12" t="s">
        <v>530</v>
      </c>
      <c r="C136" s="13" t="s">
        <v>156</v>
      </c>
      <c r="D136" s="14" t="s">
        <v>531</v>
      </c>
      <c r="E136" s="18"/>
      <c r="F136" s="16">
        <f>ROUND(ROUND(E136,2)*D136,0)</f>
        <v>0</v>
      </c>
      <c r="H136" s="17" t="s">
        <v>532</v>
      </c>
    </row>
    <row r="137" ht="20.1" customHeight="1" spans="1:8">
      <c r="A137" s="12" t="s">
        <v>533</v>
      </c>
      <c r="B137" s="12" t="s">
        <v>534</v>
      </c>
      <c r="C137" s="13"/>
      <c r="D137" s="14"/>
      <c r="E137" s="15"/>
      <c r="F137" s="16"/>
      <c r="H137" s="17"/>
    </row>
    <row r="138" ht="20.1" customHeight="1" spans="1:8">
      <c r="A138" s="12" t="s">
        <v>535</v>
      </c>
      <c r="B138" s="12" t="s">
        <v>536</v>
      </c>
      <c r="C138" s="13"/>
      <c r="D138" s="14"/>
      <c r="E138" s="15"/>
      <c r="F138" s="16">
        <f>ROUND(ROUND(E138,2)*D138,0)</f>
        <v>0</v>
      </c>
      <c r="H138" s="17"/>
    </row>
    <row r="139" ht="20.1" customHeight="1" spans="1:8">
      <c r="A139" s="12" t="s">
        <v>537</v>
      </c>
      <c r="B139" s="12" t="s">
        <v>538</v>
      </c>
      <c r="C139" s="13" t="s">
        <v>88</v>
      </c>
      <c r="D139" s="14" t="s">
        <v>539</v>
      </c>
      <c r="E139" s="18"/>
      <c r="F139" s="16">
        <f>ROUND(ROUND(E139,2)*D139,0)</f>
        <v>0</v>
      </c>
      <c r="H139" s="17" t="s">
        <v>540</v>
      </c>
    </row>
    <row r="140" ht="20.1" customHeight="1" spans="1:8">
      <c r="A140" s="12" t="s">
        <v>541</v>
      </c>
      <c r="B140" s="12" t="s">
        <v>542</v>
      </c>
      <c r="C140" s="13" t="s">
        <v>367</v>
      </c>
      <c r="D140" s="14" t="s">
        <v>543</v>
      </c>
      <c r="E140" s="18"/>
      <c r="F140" s="16">
        <f>ROUND(ROUND(E140,2)*D140,0)</f>
        <v>0</v>
      </c>
      <c r="H140" s="17" t="s">
        <v>544</v>
      </c>
    </row>
    <row r="141" ht="20.1" customHeight="1" spans="1:8">
      <c r="A141" s="12" t="s">
        <v>545</v>
      </c>
      <c r="B141" s="12" t="s">
        <v>546</v>
      </c>
      <c r="C141" s="13"/>
      <c r="D141" s="14"/>
      <c r="E141" s="15"/>
      <c r="F141" s="16"/>
      <c r="H141" s="17"/>
    </row>
    <row r="142" ht="20.1" customHeight="1" spans="1:8">
      <c r="A142" s="12" t="s">
        <v>547</v>
      </c>
      <c r="B142" s="12" t="s">
        <v>548</v>
      </c>
      <c r="C142" s="13"/>
      <c r="D142" s="14"/>
      <c r="E142" s="15"/>
      <c r="F142" s="16"/>
      <c r="H142" s="17"/>
    </row>
    <row r="143" ht="20.1" customHeight="1" spans="1:8">
      <c r="A143" s="12" t="s">
        <v>549</v>
      </c>
      <c r="B143" s="12" t="s">
        <v>550</v>
      </c>
      <c r="C143" s="13" t="s">
        <v>95</v>
      </c>
      <c r="D143" s="14" t="s">
        <v>551</v>
      </c>
      <c r="E143" s="18"/>
      <c r="F143" s="16">
        <f>ROUND(ROUND(E143,2)*D143,0)</f>
        <v>0</v>
      </c>
      <c r="H143" s="17" t="s">
        <v>552</v>
      </c>
    </row>
    <row r="144" ht="20.1" customHeight="1" spans="1:8">
      <c r="A144" s="12" t="s">
        <v>553</v>
      </c>
      <c r="B144" s="12" t="s">
        <v>554</v>
      </c>
      <c r="C144" s="13"/>
      <c r="D144" s="14"/>
      <c r="E144" s="15"/>
      <c r="F144" s="16"/>
      <c r="H144" s="17"/>
    </row>
    <row r="145" ht="20.1" customHeight="1" spans="1:12">
      <c r="A145" s="12" t="s">
        <v>555</v>
      </c>
      <c r="B145" s="12" t="s">
        <v>556</v>
      </c>
      <c r="C145" s="13"/>
      <c r="D145" s="14"/>
      <c r="E145" s="15"/>
      <c r="F145" s="16"/>
      <c r="H145" s="17"/>
    </row>
    <row r="146" ht="20.1" customHeight="1" spans="1:12">
      <c r="A146" s="12" t="s">
        <v>557</v>
      </c>
      <c r="B146" s="12" t="s">
        <v>558</v>
      </c>
      <c r="C146" s="13" t="s">
        <v>95</v>
      </c>
      <c r="D146" s="14" t="s">
        <v>559</v>
      </c>
      <c r="E146" s="18"/>
      <c r="F146" s="16">
        <f>ROUND(ROUND(E146,2)*D146,0)</f>
        <v>0</v>
      </c>
      <c r="H146" s="17" t="s">
        <v>560</v>
      </c>
    </row>
    <row r="147" ht="20.1" customHeight="1" spans="1:12">
      <c r="A147" s="12" t="s">
        <v>561</v>
      </c>
      <c r="B147" s="12" t="s">
        <v>562</v>
      </c>
      <c r="C147" s="13"/>
      <c r="D147" s="14"/>
      <c r="E147" s="15"/>
      <c r="F147" s="16"/>
      <c r="H147" s="17"/>
    </row>
    <row r="148" ht="20.1" customHeight="1" spans="1:12">
      <c r="A148" s="12" t="s">
        <v>563</v>
      </c>
      <c r="B148" s="12" t="s">
        <v>512</v>
      </c>
      <c r="C148" s="13" t="s">
        <v>156</v>
      </c>
      <c r="D148" s="14" t="s">
        <v>564</v>
      </c>
      <c r="E148" s="18"/>
      <c r="F148" s="16">
        <f>ROUND(ROUND(E148,2)*D148,0)</f>
        <v>0</v>
      </c>
      <c r="H148" s="17" t="s">
        <v>565</v>
      </c>
      <c r="L148" s="25"/>
    </row>
    <row r="149" ht="20.1" customHeight="1" spans="1:12">
      <c r="A149" s="12" t="s">
        <v>566</v>
      </c>
      <c r="B149" s="12" t="s">
        <v>567</v>
      </c>
      <c r="C149" s="13" t="s">
        <v>156</v>
      </c>
      <c r="D149" s="14" t="s">
        <v>568</v>
      </c>
      <c r="E149" s="18"/>
      <c r="F149" s="16">
        <f>ROUND(ROUND(E149,2)*D149,0)</f>
        <v>0</v>
      </c>
      <c r="H149" s="17" t="s">
        <v>569</v>
      </c>
    </row>
    <row r="150" ht="20.1" customHeight="1" spans="1:12">
      <c r="A150" s="12" t="s">
        <v>570</v>
      </c>
      <c r="B150" s="12" t="s">
        <v>518</v>
      </c>
      <c r="C150" s="13" t="s">
        <v>367</v>
      </c>
      <c r="D150" s="14" t="s">
        <v>571</v>
      </c>
      <c r="E150" s="18"/>
      <c r="F150" s="16">
        <f>ROUND(ROUND(E150,2)*D150,0)</f>
        <v>0</v>
      </c>
      <c r="H150" s="17" t="s">
        <v>572</v>
      </c>
    </row>
    <row r="151" ht="20.1" customHeight="1" spans="1:12">
      <c r="A151" s="12" t="s">
        <v>573</v>
      </c>
      <c r="B151" s="12" t="s">
        <v>574</v>
      </c>
      <c r="C151" s="13"/>
      <c r="D151" s="14"/>
      <c r="E151" s="15"/>
      <c r="F151" s="16"/>
      <c r="H151" s="17"/>
    </row>
    <row r="152" ht="20.1" customHeight="1" spans="1:12">
      <c r="A152" s="12" t="s">
        <v>575</v>
      </c>
      <c r="B152" s="12" t="s">
        <v>576</v>
      </c>
      <c r="C152" s="13"/>
      <c r="D152" s="14"/>
      <c r="E152" s="15"/>
      <c r="F152" s="16"/>
      <c r="H152" s="17"/>
    </row>
    <row r="153" ht="20.1" customHeight="1" spans="1:12">
      <c r="A153" s="12" t="s">
        <v>577</v>
      </c>
      <c r="B153" s="12" t="s">
        <v>512</v>
      </c>
      <c r="C153" s="13" t="s">
        <v>156</v>
      </c>
      <c r="D153" s="14" t="s">
        <v>578</v>
      </c>
      <c r="E153" s="18"/>
      <c r="F153" s="16">
        <f>ROUND(ROUND(E153,2)*D153,0)</f>
        <v>0</v>
      </c>
      <c r="H153" s="17" t="s">
        <v>579</v>
      </c>
    </row>
    <row r="154" ht="20.1" customHeight="1" spans="1:12">
      <c r="A154" s="12" t="s">
        <v>580</v>
      </c>
      <c r="B154" s="12" t="s">
        <v>581</v>
      </c>
      <c r="C154" s="13"/>
      <c r="D154" s="14"/>
      <c r="E154" s="15"/>
      <c r="F154" s="16"/>
      <c r="H154" s="17"/>
    </row>
    <row r="155" ht="20.1" customHeight="1" spans="1:12">
      <c r="A155" s="12" t="s">
        <v>582</v>
      </c>
      <c r="B155" s="12" t="s">
        <v>512</v>
      </c>
      <c r="C155" s="13" t="s">
        <v>156</v>
      </c>
      <c r="D155" s="14" t="s">
        <v>583</v>
      </c>
      <c r="E155" s="18"/>
      <c r="F155" s="26">
        <f>ROUND(ROUND(E155,2)*D155,0)</f>
        <v>0</v>
      </c>
      <c r="H155" s="17" t="s">
        <v>584</v>
      </c>
    </row>
    <row r="156" ht="20.1" customHeight="1" spans="1:12">
      <c r="A156" s="12" t="s">
        <v>585</v>
      </c>
      <c r="B156" s="12" t="s">
        <v>586</v>
      </c>
      <c r="C156" s="13" t="s">
        <v>367</v>
      </c>
      <c r="D156" s="14" t="s">
        <v>587</v>
      </c>
      <c r="E156" s="18"/>
      <c r="F156" s="16">
        <f>ROUND(ROUND(E156,2)*D156,0)</f>
        <v>0</v>
      </c>
      <c r="H156" s="17" t="s">
        <v>588</v>
      </c>
    </row>
    <row r="157" ht="20.1" customHeight="1" spans="1:12">
      <c r="A157" s="12" t="s">
        <v>589</v>
      </c>
      <c r="B157" s="12" t="s">
        <v>590</v>
      </c>
      <c r="C157" s="13" t="s">
        <v>591</v>
      </c>
      <c r="D157" s="14" t="s">
        <v>592</v>
      </c>
      <c r="E157" s="18"/>
      <c r="F157" s="16">
        <f>ROUND(ROUND(E157,2)*D157,0)</f>
        <v>0</v>
      </c>
      <c r="H157" s="17" t="s">
        <v>593</v>
      </c>
    </row>
    <row r="158" ht="35.1" customHeight="1" spans="1:12">
      <c r="A158" s="13"/>
      <c r="B158" s="21" t="s">
        <v>594</v>
      </c>
      <c r="C158" s="21"/>
      <c r="D158" s="22">
        <f>SUM(F5:F157)</f>
        <v>0</v>
      </c>
      <c r="E158" s="22"/>
      <c r="F158" s="22"/>
    </row>
    <row r="171" spans="7:7">
      <c r="G171" s="25"/>
    </row>
  </sheetData>
  <sheetProtection algorithmName="SHA-512" hashValue="makNcjnELm9E72hHps1NzK04VNwo/S65DaOqtEa6/BitiD0e035eavlc7ekTRJH2ZBIZBRwWRBJSZMfSbhfKDA==" saltValue="f9GHugPRLCh2TdlkFGML0Q==" spinCount="100000" sheet="1" selectLockedCells="1" objects="1"/>
  <mergeCells count="4">
    <mergeCell ref="A1:F1"/>
    <mergeCell ref="A3:F3"/>
    <mergeCell ref="B158:C158"/>
    <mergeCell ref="D158:F158"/>
  </mergeCells>
  <printOptions horizontalCentered="1"/>
  <pageMargins left="0.393700787401575" right="0.393700787401575" top="0.748031496062992" bottom="0.748031496062992" header="0.31496062992126" footer="0.31496062992126"/>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H73"/>
  <sheetViews>
    <sheetView showZeros="0" view="pageBreakPreview" zoomScale="115" zoomScaleNormal="100" workbookViewId="0">
      <pane xSplit="3" ySplit="4" topLeftCell="D57" activePane="bottomRight" state="frozen"/>
      <selection/>
      <selection pane="topRight"/>
      <selection pane="bottomLeft"/>
      <selection pane="bottomRight" activeCell="E55" sqref="E55"/>
    </sheetView>
  </sheetViews>
  <sheetFormatPr defaultColWidth="9" defaultRowHeight="14.25" outlineLevelCol="7"/>
  <cols>
    <col min="1" max="1" width="10.6" customWidth="1"/>
    <col min="2" max="2" width="32.6" customWidth="1"/>
    <col min="3" max="3" width="7.6" customWidth="1"/>
    <col min="4" max="4" width="10.6" style="1" customWidth="1"/>
    <col min="5" max="6" width="11.6" customWidth="1"/>
    <col min="8" max="8" width="16.6" style="2" customWidth="1"/>
  </cols>
  <sheetData>
    <row r="1" ht="35.1" customHeight="1" spans="1:8">
      <c r="A1" s="3" t="s">
        <v>50</v>
      </c>
      <c r="B1" s="3"/>
      <c r="C1" s="3"/>
      <c r="D1" s="4"/>
      <c r="E1" s="3"/>
      <c r="F1" s="3"/>
    </row>
    <row r="2" ht="20.1" customHeight="1" spans="1:8">
      <c r="A2" s="5" t="str">
        <f>'封面（打印）'!B9</f>
        <v>工程名称：石大路南延接深圳龙大高速段工程第二标段</v>
      </c>
      <c r="B2" s="3"/>
      <c r="C2" s="3"/>
      <c r="D2" s="4"/>
      <c r="E2" s="3"/>
      <c r="F2" s="3"/>
    </row>
    <row r="3" ht="30" customHeight="1" spans="1:8">
      <c r="A3" s="6" t="s">
        <v>595</v>
      </c>
      <c r="B3" s="7"/>
      <c r="C3" s="7"/>
      <c r="D3" s="8"/>
      <c r="E3" s="7"/>
      <c r="F3" s="7"/>
    </row>
    <row r="4" ht="20.1" customHeight="1" spans="1:8">
      <c r="A4" s="9" t="s">
        <v>52</v>
      </c>
      <c r="B4" s="9" t="s">
        <v>53</v>
      </c>
      <c r="C4" s="9" t="s">
        <v>54</v>
      </c>
      <c r="D4" s="10" t="s">
        <v>55</v>
      </c>
      <c r="E4" s="9" t="s">
        <v>56</v>
      </c>
      <c r="F4" s="9" t="s">
        <v>57</v>
      </c>
      <c r="H4" s="11" t="s">
        <v>58</v>
      </c>
    </row>
    <row r="5" ht="20.1" customHeight="1" spans="1:8">
      <c r="A5" s="12" t="s">
        <v>596</v>
      </c>
      <c r="B5" s="12" t="s">
        <v>597</v>
      </c>
      <c r="C5" s="13"/>
      <c r="D5" s="14"/>
      <c r="E5" s="15"/>
      <c r="F5" s="16">
        <f t="shared" ref="F5:F18" si="0">ROUND(ROUND(E5,2)*D5,0)</f>
        <v>0</v>
      </c>
      <c r="H5" s="11"/>
    </row>
    <row r="6" ht="20.1" customHeight="1" spans="1:8">
      <c r="A6" s="12" t="s">
        <v>598</v>
      </c>
      <c r="B6" s="12" t="s">
        <v>280</v>
      </c>
      <c r="C6" s="13"/>
      <c r="D6" s="14"/>
      <c r="E6" s="15"/>
      <c r="F6" s="16">
        <f t="shared" si="0"/>
        <v>0</v>
      </c>
      <c r="H6" s="17"/>
    </row>
    <row r="7" ht="20.1" customHeight="1" spans="1:8">
      <c r="A7" s="12" t="s">
        <v>599</v>
      </c>
      <c r="B7" s="12" t="s">
        <v>600</v>
      </c>
      <c r="C7" s="13" t="s">
        <v>88</v>
      </c>
      <c r="D7" s="14" t="s">
        <v>601</v>
      </c>
      <c r="E7" s="18"/>
      <c r="F7" s="16">
        <f t="shared" si="0"/>
        <v>0</v>
      </c>
      <c r="H7" s="17" t="s">
        <v>602</v>
      </c>
    </row>
    <row r="8" ht="20.1" customHeight="1" spans="1:8">
      <c r="A8" s="12" t="s">
        <v>603</v>
      </c>
      <c r="B8" s="12" t="s">
        <v>604</v>
      </c>
      <c r="C8" s="13"/>
      <c r="D8" s="14"/>
      <c r="E8" s="15"/>
      <c r="F8" s="16">
        <f t="shared" si="0"/>
        <v>0</v>
      </c>
      <c r="H8" s="17"/>
    </row>
    <row r="9" ht="20.1" customHeight="1" spans="1:8">
      <c r="A9" s="12" t="s">
        <v>605</v>
      </c>
      <c r="B9" s="12" t="s">
        <v>606</v>
      </c>
      <c r="C9" s="13"/>
      <c r="D9" s="14"/>
      <c r="E9" s="15"/>
      <c r="F9" s="16">
        <f t="shared" si="0"/>
        <v>0</v>
      </c>
      <c r="H9" s="17"/>
    </row>
    <row r="10" ht="20.1" customHeight="1" spans="1:8">
      <c r="A10" s="12" t="s">
        <v>607</v>
      </c>
      <c r="B10" s="12" t="s">
        <v>608</v>
      </c>
      <c r="C10" s="13" t="s">
        <v>88</v>
      </c>
      <c r="D10" s="14" t="s">
        <v>609</v>
      </c>
      <c r="E10" s="18"/>
      <c r="F10" s="16">
        <f t="shared" si="0"/>
        <v>0</v>
      </c>
      <c r="H10" s="17" t="s">
        <v>610</v>
      </c>
    </row>
    <row r="11" ht="20.1" customHeight="1" spans="1:8">
      <c r="A11" s="12" t="s">
        <v>611</v>
      </c>
      <c r="B11" s="12" t="s">
        <v>612</v>
      </c>
      <c r="C11" s="13" t="s">
        <v>88</v>
      </c>
      <c r="D11" s="14" t="s">
        <v>613</v>
      </c>
      <c r="E11" s="18"/>
      <c r="F11" s="16">
        <f t="shared" si="0"/>
        <v>0</v>
      </c>
      <c r="H11" s="17" t="s">
        <v>614</v>
      </c>
    </row>
    <row r="12" ht="20.1" customHeight="1" spans="1:8">
      <c r="A12" s="12" t="s">
        <v>615</v>
      </c>
      <c r="B12" s="12" t="s">
        <v>616</v>
      </c>
      <c r="C12" s="13"/>
      <c r="D12" s="14"/>
      <c r="E12" s="15"/>
      <c r="F12" s="16">
        <f t="shared" si="0"/>
        <v>0</v>
      </c>
      <c r="H12" s="17"/>
    </row>
    <row r="13" ht="20.1" customHeight="1" spans="1:8">
      <c r="A13" s="12" t="s">
        <v>617</v>
      </c>
      <c r="B13" s="12" t="s">
        <v>608</v>
      </c>
      <c r="C13" s="13" t="s">
        <v>88</v>
      </c>
      <c r="D13" s="14" t="s">
        <v>618</v>
      </c>
      <c r="E13" s="18"/>
      <c r="F13" s="16">
        <f t="shared" si="0"/>
        <v>0</v>
      </c>
      <c r="H13" s="17" t="s">
        <v>619</v>
      </c>
    </row>
    <row r="14" ht="20.1" customHeight="1" spans="1:8">
      <c r="A14" s="12" t="s">
        <v>620</v>
      </c>
      <c r="B14" s="12" t="s">
        <v>621</v>
      </c>
      <c r="C14" s="13" t="s">
        <v>88</v>
      </c>
      <c r="D14" s="14" t="s">
        <v>622</v>
      </c>
      <c r="E14" s="18"/>
      <c r="F14" s="16">
        <f t="shared" si="0"/>
        <v>0</v>
      </c>
      <c r="H14" s="17" t="s">
        <v>623</v>
      </c>
    </row>
    <row r="15" ht="20.1" customHeight="1" spans="1:8">
      <c r="A15" s="12" t="s">
        <v>624</v>
      </c>
      <c r="B15" s="12" t="s">
        <v>625</v>
      </c>
      <c r="C15" s="13" t="s">
        <v>88</v>
      </c>
      <c r="D15" s="14" t="s">
        <v>626</v>
      </c>
      <c r="E15" s="18"/>
      <c r="F15" s="16">
        <f t="shared" si="0"/>
        <v>0</v>
      </c>
      <c r="H15" s="17" t="s">
        <v>627</v>
      </c>
    </row>
    <row r="16" ht="20.1" customHeight="1" spans="1:8">
      <c r="A16" s="12" t="s">
        <v>628</v>
      </c>
      <c r="B16" s="12" t="s">
        <v>629</v>
      </c>
      <c r="C16" s="13"/>
      <c r="D16" s="14"/>
      <c r="E16" s="15"/>
      <c r="F16" s="16">
        <f t="shared" si="0"/>
        <v>0</v>
      </c>
      <c r="H16" s="17"/>
    </row>
    <row r="17" ht="20.1" customHeight="1" spans="1:8">
      <c r="A17" s="12" t="s">
        <v>630</v>
      </c>
      <c r="B17" s="12" t="s">
        <v>631</v>
      </c>
      <c r="C17" s="13"/>
      <c r="D17" s="14"/>
      <c r="E17" s="15"/>
      <c r="F17" s="16">
        <f t="shared" si="0"/>
        <v>0</v>
      </c>
      <c r="H17" s="17"/>
    </row>
    <row r="18" ht="20.1" customHeight="1" spans="1:8">
      <c r="A18" s="12" t="s">
        <v>632</v>
      </c>
      <c r="B18" s="12" t="s">
        <v>600</v>
      </c>
      <c r="C18" s="13" t="s">
        <v>88</v>
      </c>
      <c r="D18" s="14" t="s">
        <v>633</v>
      </c>
      <c r="E18" s="18"/>
      <c r="F18" s="16">
        <f t="shared" si="0"/>
        <v>0</v>
      </c>
      <c r="H18" s="17" t="s">
        <v>602</v>
      </c>
    </row>
    <row r="19" ht="20.1" customHeight="1" spans="1:8">
      <c r="A19" s="12" t="s">
        <v>634</v>
      </c>
      <c r="B19" s="12" t="s">
        <v>635</v>
      </c>
      <c r="C19" s="13"/>
      <c r="D19" s="14"/>
      <c r="E19" s="15"/>
      <c r="F19" s="16">
        <f t="shared" ref="F19:F46" si="1">ROUND(ROUND(E19,2)*D19,0)</f>
        <v>0</v>
      </c>
      <c r="H19" s="17"/>
    </row>
    <row r="20" ht="20.1" customHeight="1" spans="1:8">
      <c r="A20" s="12" t="s">
        <v>636</v>
      </c>
      <c r="B20" s="12" t="s">
        <v>637</v>
      </c>
      <c r="C20" s="13" t="s">
        <v>88</v>
      </c>
      <c r="D20" s="14" t="s">
        <v>638</v>
      </c>
      <c r="E20" s="18"/>
      <c r="F20" s="16">
        <f t="shared" si="1"/>
        <v>0</v>
      </c>
      <c r="H20" s="17" t="s">
        <v>639</v>
      </c>
    </row>
    <row r="21" ht="20.1" customHeight="1" spans="1:8">
      <c r="A21" s="12" t="s">
        <v>640</v>
      </c>
      <c r="B21" s="12" t="s">
        <v>641</v>
      </c>
      <c r="C21" s="13" t="s">
        <v>88</v>
      </c>
      <c r="D21" s="14" t="s">
        <v>642</v>
      </c>
      <c r="E21" s="18"/>
      <c r="F21" s="16">
        <f t="shared" si="1"/>
        <v>0</v>
      </c>
      <c r="H21" s="17" t="s">
        <v>643</v>
      </c>
    </row>
    <row r="22" ht="20.1" customHeight="1" spans="1:8">
      <c r="A22" s="12" t="s">
        <v>644</v>
      </c>
      <c r="B22" s="12" t="s">
        <v>645</v>
      </c>
      <c r="C22" s="13" t="s">
        <v>88</v>
      </c>
      <c r="D22" s="14" t="s">
        <v>646</v>
      </c>
      <c r="E22" s="18"/>
      <c r="F22" s="16">
        <f t="shared" si="1"/>
        <v>0</v>
      </c>
      <c r="H22" s="17" t="s">
        <v>647</v>
      </c>
    </row>
    <row r="23" ht="20.1" customHeight="1" spans="1:8">
      <c r="A23" s="12" t="s">
        <v>648</v>
      </c>
      <c r="B23" s="12" t="s">
        <v>649</v>
      </c>
      <c r="C23" s="13"/>
      <c r="D23" s="14"/>
      <c r="E23" s="15"/>
      <c r="F23" s="16">
        <f t="shared" si="1"/>
        <v>0</v>
      </c>
      <c r="H23" s="17"/>
    </row>
    <row r="24" ht="20.1" customHeight="1" spans="1:8">
      <c r="A24" s="12" t="s">
        <v>650</v>
      </c>
      <c r="B24" s="12" t="s">
        <v>651</v>
      </c>
      <c r="C24" s="13" t="s">
        <v>88</v>
      </c>
      <c r="D24" s="14" t="s">
        <v>652</v>
      </c>
      <c r="E24" s="18"/>
      <c r="F24" s="16">
        <f t="shared" si="1"/>
        <v>0</v>
      </c>
      <c r="H24" s="17" t="s">
        <v>653</v>
      </c>
    </row>
    <row r="25" ht="20.1" customHeight="1" spans="1:8">
      <c r="A25" s="12" t="s">
        <v>654</v>
      </c>
      <c r="B25" s="12" t="s">
        <v>655</v>
      </c>
      <c r="C25" s="13"/>
      <c r="D25" s="14"/>
      <c r="E25" s="15"/>
      <c r="F25" s="16">
        <f t="shared" si="1"/>
        <v>0</v>
      </c>
      <c r="H25" s="17"/>
    </row>
    <row r="26" ht="20.1" customHeight="1" spans="1:8">
      <c r="A26" s="12" t="s">
        <v>656</v>
      </c>
      <c r="B26" s="12" t="s">
        <v>657</v>
      </c>
      <c r="C26" s="13" t="s">
        <v>88</v>
      </c>
      <c r="D26" s="14" t="s">
        <v>658</v>
      </c>
      <c r="E26" s="18"/>
      <c r="F26" s="16">
        <f t="shared" si="1"/>
        <v>0</v>
      </c>
      <c r="H26" s="17" t="s">
        <v>659</v>
      </c>
    </row>
    <row r="27" ht="20.1" customHeight="1" spans="1:8">
      <c r="A27" s="12" t="s">
        <v>660</v>
      </c>
      <c r="B27" s="12" t="s">
        <v>661</v>
      </c>
      <c r="C27" s="13"/>
      <c r="D27" s="14"/>
      <c r="E27" s="15"/>
      <c r="F27" s="16">
        <f t="shared" si="1"/>
        <v>0</v>
      </c>
      <c r="H27" s="17"/>
    </row>
    <row r="28" ht="20.1" customHeight="1" spans="1:8">
      <c r="A28" s="12" t="s">
        <v>662</v>
      </c>
      <c r="B28" s="12" t="s">
        <v>663</v>
      </c>
      <c r="C28" s="13" t="s">
        <v>88</v>
      </c>
      <c r="D28" s="14" t="s">
        <v>664</v>
      </c>
      <c r="E28" s="18"/>
      <c r="F28" s="16">
        <f t="shared" si="1"/>
        <v>0</v>
      </c>
      <c r="H28" s="17" t="s">
        <v>665</v>
      </c>
    </row>
    <row r="29" ht="20.1" customHeight="1" spans="1:8">
      <c r="A29" s="12" t="s">
        <v>666</v>
      </c>
      <c r="B29" s="12" t="s">
        <v>667</v>
      </c>
      <c r="C29" s="13"/>
      <c r="D29" s="14"/>
      <c r="E29" s="15"/>
      <c r="F29" s="16">
        <f t="shared" si="1"/>
        <v>0</v>
      </c>
      <c r="H29" s="17"/>
    </row>
    <row r="30" ht="20.1" customHeight="1" spans="1:8">
      <c r="A30" s="12" t="s">
        <v>668</v>
      </c>
      <c r="B30" s="12" t="s">
        <v>669</v>
      </c>
      <c r="C30" s="13" t="s">
        <v>88</v>
      </c>
      <c r="D30" s="14" t="s">
        <v>670</v>
      </c>
      <c r="E30" s="18"/>
      <c r="F30" s="16">
        <f t="shared" si="1"/>
        <v>0</v>
      </c>
      <c r="H30" s="17" t="s">
        <v>671</v>
      </c>
    </row>
    <row r="31" ht="20.1" customHeight="1" spans="1:8">
      <c r="A31" s="12" t="s">
        <v>672</v>
      </c>
      <c r="B31" s="12" t="s">
        <v>673</v>
      </c>
      <c r="C31" s="13" t="s">
        <v>88</v>
      </c>
      <c r="D31" s="14" t="s">
        <v>150</v>
      </c>
      <c r="E31" s="18"/>
      <c r="F31" s="16">
        <f t="shared" si="1"/>
        <v>0</v>
      </c>
      <c r="H31" s="17" t="s">
        <v>674</v>
      </c>
    </row>
    <row r="32" ht="20.1" customHeight="1" spans="1:8">
      <c r="A32" s="12" t="s">
        <v>675</v>
      </c>
      <c r="B32" s="12" t="s">
        <v>676</v>
      </c>
      <c r="C32" s="13"/>
      <c r="D32" s="14"/>
      <c r="E32" s="15"/>
      <c r="F32" s="16">
        <f t="shared" si="1"/>
        <v>0</v>
      </c>
      <c r="H32" s="17"/>
    </row>
    <row r="33" ht="20.1" customHeight="1" spans="1:8">
      <c r="A33" s="12" t="s">
        <v>677</v>
      </c>
      <c r="B33" s="12" t="s">
        <v>678</v>
      </c>
      <c r="C33" s="13" t="s">
        <v>88</v>
      </c>
      <c r="D33" s="14" t="s">
        <v>679</v>
      </c>
      <c r="E33" s="18"/>
      <c r="F33" s="16">
        <f t="shared" si="1"/>
        <v>0</v>
      </c>
      <c r="H33" s="17" t="s">
        <v>680</v>
      </c>
    </row>
    <row r="34" ht="20.1" customHeight="1" spans="1:8">
      <c r="A34" s="12" t="s">
        <v>681</v>
      </c>
      <c r="B34" s="12" t="s">
        <v>682</v>
      </c>
      <c r="C34" s="13"/>
      <c r="D34" s="14"/>
      <c r="E34" s="15"/>
      <c r="F34" s="16">
        <f t="shared" si="1"/>
        <v>0</v>
      </c>
      <c r="H34" s="17"/>
    </row>
    <row r="35" ht="20.1" customHeight="1" spans="1:8">
      <c r="A35" s="12" t="s">
        <v>683</v>
      </c>
      <c r="B35" s="12" t="s">
        <v>684</v>
      </c>
      <c r="C35" s="13" t="s">
        <v>156</v>
      </c>
      <c r="D35" s="14" t="s">
        <v>685</v>
      </c>
      <c r="E35" s="18"/>
      <c r="F35" s="16">
        <f t="shared" si="1"/>
        <v>0</v>
      </c>
      <c r="H35" s="17" t="s">
        <v>686</v>
      </c>
    </row>
    <row r="36" ht="20.1" customHeight="1" spans="1:8">
      <c r="A36" s="12" t="s">
        <v>687</v>
      </c>
      <c r="B36" s="12" t="s">
        <v>688</v>
      </c>
      <c r="C36" s="13"/>
      <c r="D36" s="14"/>
      <c r="E36" s="15"/>
      <c r="F36" s="16">
        <f t="shared" si="1"/>
        <v>0</v>
      </c>
      <c r="H36" s="17"/>
    </row>
    <row r="37" ht="20.1" customHeight="1" spans="1:8">
      <c r="A37" s="12" t="s">
        <v>689</v>
      </c>
      <c r="B37" s="12" t="s">
        <v>690</v>
      </c>
      <c r="C37" s="13" t="s">
        <v>88</v>
      </c>
      <c r="D37" s="14" t="s">
        <v>691</v>
      </c>
      <c r="E37" s="18"/>
      <c r="F37" s="16">
        <f t="shared" si="1"/>
        <v>0</v>
      </c>
      <c r="H37" s="17" t="s">
        <v>692</v>
      </c>
    </row>
    <row r="38" ht="20.1" customHeight="1" spans="1:8">
      <c r="A38" s="12" t="s">
        <v>693</v>
      </c>
      <c r="B38" s="12" t="s">
        <v>694</v>
      </c>
      <c r="C38" s="13" t="s">
        <v>88</v>
      </c>
      <c r="D38" s="14" t="s">
        <v>695</v>
      </c>
      <c r="E38" s="18"/>
      <c r="F38" s="16">
        <f t="shared" si="1"/>
        <v>0</v>
      </c>
      <c r="H38" s="17" t="s">
        <v>696</v>
      </c>
    </row>
    <row r="39" ht="20.1" customHeight="1" spans="1:8">
      <c r="A39" s="12" t="s">
        <v>697</v>
      </c>
      <c r="B39" s="12" t="s">
        <v>698</v>
      </c>
      <c r="C39" s="13" t="s">
        <v>88</v>
      </c>
      <c r="D39" s="14" t="s">
        <v>699</v>
      </c>
      <c r="E39" s="18"/>
      <c r="F39" s="16">
        <f t="shared" si="1"/>
        <v>0</v>
      </c>
      <c r="H39" s="17" t="s">
        <v>700</v>
      </c>
    </row>
    <row r="40" ht="20.1" customHeight="1" spans="1:8">
      <c r="A40" s="12" t="s">
        <v>701</v>
      </c>
      <c r="B40" s="12" t="s">
        <v>702</v>
      </c>
      <c r="C40" s="13" t="s">
        <v>88</v>
      </c>
      <c r="D40" s="14" t="s">
        <v>703</v>
      </c>
      <c r="E40" s="18"/>
      <c r="F40" s="16">
        <f t="shared" si="1"/>
        <v>0</v>
      </c>
      <c r="H40" s="17" t="s">
        <v>704</v>
      </c>
    </row>
    <row r="41" ht="20.1" customHeight="1" spans="1:8">
      <c r="A41" s="12" t="s">
        <v>705</v>
      </c>
      <c r="B41" s="12" t="s">
        <v>706</v>
      </c>
      <c r="C41" s="13"/>
      <c r="D41" s="14"/>
      <c r="E41" s="15"/>
      <c r="F41" s="16">
        <f t="shared" si="1"/>
        <v>0</v>
      </c>
      <c r="H41" s="17"/>
    </row>
    <row r="42" ht="20.1" customHeight="1" spans="1:8">
      <c r="A42" s="12" t="s">
        <v>707</v>
      </c>
      <c r="B42" s="12" t="s">
        <v>708</v>
      </c>
      <c r="C42" s="13" t="s">
        <v>367</v>
      </c>
      <c r="D42" s="14" t="s">
        <v>709</v>
      </c>
      <c r="E42" s="18"/>
      <c r="F42" s="16">
        <f t="shared" si="1"/>
        <v>0</v>
      </c>
      <c r="H42" s="17" t="s">
        <v>710</v>
      </c>
    </row>
    <row r="43" ht="20.1" customHeight="1" spans="1:8">
      <c r="A43" s="12" t="s">
        <v>711</v>
      </c>
      <c r="B43" s="12" t="s">
        <v>712</v>
      </c>
      <c r="C43" s="13" t="s">
        <v>367</v>
      </c>
      <c r="D43" s="14" t="s">
        <v>713</v>
      </c>
      <c r="E43" s="18"/>
      <c r="F43" s="16">
        <f t="shared" si="1"/>
        <v>0</v>
      </c>
      <c r="H43" s="17" t="s">
        <v>714</v>
      </c>
    </row>
    <row r="44" ht="20.1" customHeight="1" spans="1:8">
      <c r="A44" s="12" t="s">
        <v>715</v>
      </c>
      <c r="B44" s="12" t="s">
        <v>716</v>
      </c>
      <c r="C44" s="13"/>
      <c r="D44" s="14"/>
      <c r="E44" s="15"/>
      <c r="F44" s="16">
        <f t="shared" si="1"/>
        <v>0</v>
      </c>
      <c r="H44" s="17"/>
    </row>
    <row r="45" ht="20.1" customHeight="1" spans="1:8">
      <c r="A45" s="12" t="s">
        <v>717</v>
      </c>
      <c r="B45" s="12" t="s">
        <v>718</v>
      </c>
      <c r="C45" s="13"/>
      <c r="D45" s="14"/>
      <c r="E45" s="15"/>
      <c r="F45" s="16">
        <f t="shared" si="1"/>
        <v>0</v>
      </c>
      <c r="H45" s="17"/>
    </row>
    <row r="46" ht="20.1" customHeight="1" spans="1:8">
      <c r="A46" s="12" t="s">
        <v>719</v>
      </c>
      <c r="B46" s="12" t="s">
        <v>512</v>
      </c>
      <c r="C46" s="13" t="s">
        <v>156</v>
      </c>
      <c r="D46" s="14" t="s">
        <v>720</v>
      </c>
      <c r="E46" s="18"/>
      <c r="F46" s="16">
        <f t="shared" si="1"/>
        <v>0</v>
      </c>
      <c r="H46" s="17" t="s">
        <v>721</v>
      </c>
    </row>
    <row r="47" ht="20.1" customHeight="1" spans="1:8">
      <c r="A47" s="12" t="s">
        <v>722</v>
      </c>
      <c r="B47" s="12" t="s">
        <v>723</v>
      </c>
      <c r="C47" s="13"/>
      <c r="D47" s="14"/>
      <c r="E47" s="15"/>
      <c r="F47" s="16">
        <f t="shared" ref="F47:F56" si="2">ROUND(ROUND(E47,2)*D47,0)</f>
        <v>0</v>
      </c>
      <c r="H47" s="17"/>
    </row>
    <row r="48" ht="20.1" customHeight="1" spans="1:8">
      <c r="A48" s="12" t="s">
        <v>724</v>
      </c>
      <c r="B48" s="12" t="s">
        <v>725</v>
      </c>
      <c r="C48" s="13" t="s">
        <v>156</v>
      </c>
      <c r="D48" s="14" t="s">
        <v>726</v>
      </c>
      <c r="E48" s="18"/>
      <c r="F48" s="16">
        <f t="shared" si="2"/>
        <v>0</v>
      </c>
      <c r="H48" s="17" t="s">
        <v>727</v>
      </c>
    </row>
    <row r="49" ht="20.1" customHeight="1" spans="1:8">
      <c r="A49" s="12" t="s">
        <v>728</v>
      </c>
      <c r="B49" s="12" t="s">
        <v>729</v>
      </c>
      <c r="C49" s="13"/>
      <c r="D49" s="14"/>
      <c r="E49" s="15"/>
      <c r="F49" s="16">
        <f t="shared" si="2"/>
        <v>0</v>
      </c>
      <c r="H49" s="17"/>
    </row>
    <row r="50" ht="20.1" customHeight="1" spans="1:8">
      <c r="A50" s="12" t="s">
        <v>730</v>
      </c>
      <c r="B50" s="12" t="s">
        <v>530</v>
      </c>
      <c r="C50" s="13" t="s">
        <v>156</v>
      </c>
      <c r="D50" s="14" t="s">
        <v>731</v>
      </c>
      <c r="E50" s="18"/>
      <c r="F50" s="16">
        <f t="shared" si="2"/>
        <v>0</v>
      </c>
      <c r="H50" s="17" t="s">
        <v>732</v>
      </c>
    </row>
    <row r="51" ht="20.1" customHeight="1" spans="1:8">
      <c r="A51" s="12" t="s">
        <v>733</v>
      </c>
      <c r="B51" s="12" t="s">
        <v>734</v>
      </c>
      <c r="C51" s="13" t="s">
        <v>735</v>
      </c>
      <c r="D51" s="14" t="s">
        <v>736</v>
      </c>
      <c r="E51" s="18"/>
      <c r="F51" s="16">
        <f t="shared" si="2"/>
        <v>0</v>
      </c>
      <c r="H51" s="17" t="s">
        <v>737</v>
      </c>
    </row>
    <row r="52" ht="20.1" customHeight="1" spans="1:8">
      <c r="A52" s="12" t="s">
        <v>738</v>
      </c>
      <c r="B52" s="12" t="s">
        <v>739</v>
      </c>
      <c r="C52" s="13" t="s">
        <v>735</v>
      </c>
      <c r="D52" s="14" t="s">
        <v>740</v>
      </c>
      <c r="E52" s="18"/>
      <c r="F52" s="16">
        <f t="shared" si="2"/>
        <v>0</v>
      </c>
      <c r="H52" s="17" t="s">
        <v>741</v>
      </c>
    </row>
    <row r="53" ht="20.1" customHeight="1" spans="1:8">
      <c r="A53" s="12" t="s">
        <v>742</v>
      </c>
      <c r="B53" s="12" t="s">
        <v>743</v>
      </c>
      <c r="C53" s="13" t="s">
        <v>735</v>
      </c>
      <c r="D53" s="14" t="s">
        <v>744</v>
      </c>
      <c r="E53" s="18"/>
      <c r="F53" s="16">
        <f t="shared" si="2"/>
        <v>0</v>
      </c>
      <c r="H53" s="17" t="s">
        <v>745</v>
      </c>
    </row>
    <row r="54" ht="20.1" customHeight="1" spans="1:8">
      <c r="A54" s="12" t="s">
        <v>746</v>
      </c>
      <c r="B54" s="12" t="s">
        <v>747</v>
      </c>
      <c r="C54" s="13"/>
      <c r="D54" s="14"/>
      <c r="E54" s="15"/>
      <c r="F54" s="16">
        <f t="shared" si="2"/>
        <v>0</v>
      </c>
      <c r="H54" s="17"/>
    </row>
    <row r="55" ht="20.1" customHeight="1" spans="1:8">
      <c r="A55" s="12" t="s">
        <v>748</v>
      </c>
      <c r="B55" s="12" t="s">
        <v>749</v>
      </c>
      <c r="C55" s="13" t="s">
        <v>88</v>
      </c>
      <c r="D55" s="14" t="s">
        <v>750</v>
      </c>
      <c r="E55" s="18"/>
      <c r="F55" s="16">
        <f t="shared" si="2"/>
        <v>0</v>
      </c>
      <c r="H55" s="17" t="s">
        <v>751</v>
      </c>
    </row>
    <row r="56" ht="20.1" customHeight="1" spans="1:8">
      <c r="A56" s="12" t="s">
        <v>752</v>
      </c>
      <c r="B56" s="12" t="s">
        <v>753</v>
      </c>
      <c r="C56" s="13" t="s">
        <v>88</v>
      </c>
      <c r="D56" s="14" t="s">
        <v>754</v>
      </c>
      <c r="E56" s="18"/>
      <c r="F56" s="16">
        <f t="shared" si="2"/>
        <v>0</v>
      </c>
      <c r="H56" s="17" t="s">
        <v>755</v>
      </c>
    </row>
    <row r="57" ht="20.1" customHeight="1" spans="1:8">
      <c r="A57" s="12" t="s">
        <v>756</v>
      </c>
      <c r="B57" s="12" t="s">
        <v>757</v>
      </c>
      <c r="C57" s="13"/>
      <c r="D57" s="14"/>
      <c r="E57" s="15"/>
      <c r="F57" s="16"/>
      <c r="H57" s="17"/>
    </row>
    <row r="58" ht="20.1" customHeight="1" spans="1:8">
      <c r="A58" s="12" t="s">
        <v>758</v>
      </c>
      <c r="B58" s="12" t="s">
        <v>759</v>
      </c>
      <c r="C58" s="13" t="s">
        <v>156</v>
      </c>
      <c r="D58" s="14" t="s">
        <v>760</v>
      </c>
      <c r="E58" s="18"/>
      <c r="F58" s="16">
        <f t="shared" ref="F58:F72" si="3">ROUND(ROUND(E58,2)*D58,0)</f>
        <v>0</v>
      </c>
      <c r="H58" s="17" t="s">
        <v>761</v>
      </c>
    </row>
    <row r="59" ht="20.1" customHeight="1" spans="1:8">
      <c r="A59" s="12" t="s">
        <v>762</v>
      </c>
      <c r="B59" s="12" t="s">
        <v>763</v>
      </c>
      <c r="C59" s="13" t="s">
        <v>88</v>
      </c>
      <c r="D59" s="14" t="s">
        <v>764</v>
      </c>
      <c r="E59" s="18"/>
      <c r="F59" s="16">
        <f t="shared" si="3"/>
        <v>0</v>
      </c>
      <c r="H59" s="17" t="s">
        <v>765</v>
      </c>
    </row>
    <row r="60" ht="20.1" customHeight="1" spans="1:8">
      <c r="A60" s="12" t="s">
        <v>766</v>
      </c>
      <c r="B60" s="12" t="s">
        <v>767</v>
      </c>
      <c r="C60" s="13" t="s">
        <v>156</v>
      </c>
      <c r="D60" s="14" t="s">
        <v>768</v>
      </c>
      <c r="E60" s="18"/>
      <c r="F60" s="16">
        <f t="shared" si="3"/>
        <v>0</v>
      </c>
      <c r="H60" s="17" t="s">
        <v>769</v>
      </c>
    </row>
    <row r="61" ht="20.1" customHeight="1" spans="1:8">
      <c r="A61" s="12" t="s">
        <v>770</v>
      </c>
      <c r="B61" s="12" t="s">
        <v>771</v>
      </c>
      <c r="C61" s="13"/>
      <c r="D61" s="14"/>
      <c r="E61" s="15"/>
      <c r="F61" s="16">
        <f t="shared" si="3"/>
        <v>0</v>
      </c>
      <c r="H61" s="17"/>
    </row>
    <row r="62" ht="20.1" customHeight="1" spans="1:8">
      <c r="A62" s="12" t="s">
        <v>772</v>
      </c>
      <c r="B62" s="12" t="s">
        <v>773</v>
      </c>
      <c r="C62" s="13" t="s">
        <v>95</v>
      </c>
      <c r="D62" s="14" t="s">
        <v>774</v>
      </c>
      <c r="E62" s="18"/>
      <c r="F62" s="16">
        <f t="shared" si="3"/>
        <v>0</v>
      </c>
      <c r="H62" s="17" t="s">
        <v>775</v>
      </c>
    </row>
    <row r="63" ht="20.1" customHeight="1" spans="1:8">
      <c r="A63" s="12" t="s">
        <v>776</v>
      </c>
      <c r="B63" s="12" t="s">
        <v>777</v>
      </c>
      <c r="C63" s="13" t="s">
        <v>95</v>
      </c>
      <c r="D63" s="14" t="s">
        <v>778</v>
      </c>
      <c r="E63" s="18"/>
      <c r="F63" s="16">
        <f t="shared" si="3"/>
        <v>0</v>
      </c>
      <c r="H63" s="17" t="s">
        <v>775</v>
      </c>
    </row>
    <row r="64" ht="20.1" customHeight="1" spans="1:8">
      <c r="A64" s="12" t="s">
        <v>779</v>
      </c>
      <c r="B64" s="12" t="s">
        <v>780</v>
      </c>
      <c r="C64" s="13"/>
      <c r="D64" s="14"/>
      <c r="E64" s="15"/>
      <c r="F64" s="16">
        <f t="shared" si="3"/>
        <v>0</v>
      </c>
      <c r="H64" s="17"/>
    </row>
    <row r="65" ht="20.1" customHeight="1" spans="1:8">
      <c r="A65" s="12" t="s">
        <v>781</v>
      </c>
      <c r="B65" s="12" t="s">
        <v>782</v>
      </c>
      <c r="C65" s="13" t="s">
        <v>88</v>
      </c>
      <c r="D65" s="14" t="s">
        <v>783</v>
      </c>
      <c r="E65" s="18"/>
      <c r="F65" s="16">
        <f t="shared" si="3"/>
        <v>0</v>
      </c>
      <c r="H65" s="17" t="s">
        <v>784</v>
      </c>
    </row>
    <row r="66" ht="20.1" customHeight="1" spans="1:8">
      <c r="A66" s="12" t="s">
        <v>785</v>
      </c>
      <c r="B66" s="12" t="s">
        <v>786</v>
      </c>
      <c r="C66" s="13" t="s">
        <v>88</v>
      </c>
      <c r="D66" s="14" t="s">
        <v>787</v>
      </c>
      <c r="E66" s="18"/>
      <c r="F66" s="16">
        <f t="shared" si="3"/>
        <v>0</v>
      </c>
      <c r="H66" s="17" t="s">
        <v>788</v>
      </c>
    </row>
    <row r="67" ht="20.1" customHeight="1" spans="1:8">
      <c r="A67" s="12" t="s">
        <v>789</v>
      </c>
      <c r="B67" s="12" t="s">
        <v>790</v>
      </c>
      <c r="C67" s="13" t="s">
        <v>88</v>
      </c>
      <c r="D67" s="14" t="s">
        <v>791</v>
      </c>
      <c r="E67" s="18"/>
      <c r="F67" s="16">
        <f t="shared" si="3"/>
        <v>0</v>
      </c>
      <c r="H67" s="17" t="s">
        <v>792</v>
      </c>
    </row>
    <row r="68" ht="20.1" customHeight="1" spans="1:8">
      <c r="A68" s="12" t="s">
        <v>793</v>
      </c>
      <c r="B68" s="12" t="s">
        <v>794</v>
      </c>
      <c r="C68" s="13" t="s">
        <v>88</v>
      </c>
      <c r="D68" s="14" t="s">
        <v>795</v>
      </c>
      <c r="E68" s="18"/>
      <c r="F68" s="16">
        <f t="shared" si="3"/>
        <v>0</v>
      </c>
      <c r="H68" s="17" t="s">
        <v>796</v>
      </c>
    </row>
    <row r="69" ht="20.1" customHeight="1" spans="1:8">
      <c r="A69" s="12" t="s">
        <v>797</v>
      </c>
      <c r="B69" s="12" t="s">
        <v>798</v>
      </c>
      <c r="C69" s="13"/>
      <c r="D69" s="14"/>
      <c r="E69" s="15"/>
      <c r="F69" s="16">
        <f t="shared" si="3"/>
        <v>0</v>
      </c>
      <c r="H69" s="17"/>
    </row>
    <row r="70" ht="20.1" customHeight="1" spans="1:8">
      <c r="A70" s="12" t="s">
        <v>799</v>
      </c>
      <c r="B70" s="12" t="s">
        <v>800</v>
      </c>
      <c r="C70" s="13" t="s">
        <v>156</v>
      </c>
      <c r="D70" s="14" t="s">
        <v>801</v>
      </c>
      <c r="E70" s="18"/>
      <c r="F70" s="16">
        <f t="shared" si="3"/>
        <v>0</v>
      </c>
      <c r="H70" s="17" t="s">
        <v>802</v>
      </c>
    </row>
    <row r="71" ht="20.1" customHeight="1" spans="1:8">
      <c r="A71" s="12" t="s">
        <v>803</v>
      </c>
      <c r="B71" s="12" t="s">
        <v>804</v>
      </c>
      <c r="C71" s="13" t="s">
        <v>156</v>
      </c>
      <c r="D71" s="14" t="s">
        <v>805</v>
      </c>
      <c r="E71" s="18"/>
      <c r="F71" s="16">
        <f t="shared" si="3"/>
        <v>0</v>
      </c>
      <c r="H71" s="17" t="s">
        <v>806</v>
      </c>
    </row>
    <row r="72" ht="20.1" customHeight="1" spans="1:8">
      <c r="A72" s="12" t="s">
        <v>807</v>
      </c>
      <c r="B72" s="12" t="s">
        <v>808</v>
      </c>
      <c r="C72" s="13" t="s">
        <v>156</v>
      </c>
      <c r="D72" s="14" t="s">
        <v>809</v>
      </c>
      <c r="E72" s="18"/>
      <c r="F72" s="16">
        <f t="shared" si="3"/>
        <v>0</v>
      </c>
      <c r="H72" s="17" t="s">
        <v>810</v>
      </c>
    </row>
    <row r="73" ht="35.1" customHeight="1" spans="1:8">
      <c r="A73" s="13"/>
      <c r="B73" s="21" t="s">
        <v>811</v>
      </c>
      <c r="C73" s="21"/>
      <c r="D73" s="22">
        <f>SUM(F5:F72)</f>
        <v>0</v>
      </c>
      <c r="E73" s="22"/>
      <c r="F73" s="22"/>
    </row>
  </sheetData>
  <sheetProtection algorithmName="SHA-512" hashValue="ZEkZMfLGMRHmERaTn8AmSBIwC+7kcfm/6w4eooLSnVEgpsGuDo6M5BEgRpIOavipkI0/h+t33S28mE80SxMhPQ==" saltValue="8u4EEbE8Umt/Crqh3Z04+Q==" spinCount="100000" sheet="1" selectLockedCells="1" objects="1"/>
  <mergeCells count="4">
    <mergeCell ref="A1:F1"/>
    <mergeCell ref="A3:F3"/>
    <mergeCell ref="B73:C73"/>
    <mergeCell ref="D73:F73"/>
  </mergeCells>
  <printOptions horizontalCentered="1"/>
  <pageMargins left="0.393700787401575" right="0.393700787401575" top="0.748031496062992" bottom="0.748031496062992" header="0.31496062992126" footer="0.31496062992126"/>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H128"/>
  <sheetViews>
    <sheetView showZeros="0" view="pageBreakPreview" zoomScale="115" zoomScaleNormal="100" workbookViewId="0">
      <pane xSplit="3" ySplit="4" topLeftCell="D5" activePane="bottomRight" state="frozen"/>
      <selection/>
      <selection pane="topRight"/>
      <selection pane="bottomLeft"/>
      <selection pane="bottomRight" activeCell="E127" sqref="E127"/>
    </sheetView>
  </sheetViews>
  <sheetFormatPr defaultColWidth="9" defaultRowHeight="14.25" outlineLevelCol="7"/>
  <cols>
    <col min="1" max="1" width="10.6" customWidth="1"/>
    <col min="2" max="2" width="32.6" customWidth="1"/>
    <col min="3" max="3" width="7.6" customWidth="1"/>
    <col min="4" max="4" width="10.6" style="1" customWidth="1"/>
    <col min="5" max="6" width="11.6" customWidth="1"/>
    <col min="8" max="8" width="16.6" style="2" customWidth="1"/>
  </cols>
  <sheetData>
    <row r="1" ht="35.1" customHeight="1" spans="1:8">
      <c r="A1" s="3" t="s">
        <v>50</v>
      </c>
      <c r="B1" s="3"/>
      <c r="C1" s="3"/>
      <c r="D1" s="4"/>
      <c r="E1" s="3"/>
      <c r="F1" s="3"/>
    </row>
    <row r="2" ht="20.1" customHeight="1" spans="1:8">
      <c r="A2" s="5" t="str">
        <f>'封面（打印）'!B9</f>
        <v>工程名称：石大路南延接深圳龙大高速段工程第二标段</v>
      </c>
      <c r="B2" s="3"/>
      <c r="C2" s="3"/>
      <c r="D2" s="4"/>
      <c r="E2" s="3"/>
      <c r="F2" s="3"/>
    </row>
    <row r="3" ht="30" customHeight="1" spans="1:8">
      <c r="A3" s="6" t="s">
        <v>812</v>
      </c>
      <c r="B3" s="7"/>
      <c r="C3" s="7"/>
      <c r="D3" s="8"/>
      <c r="E3" s="7"/>
      <c r="F3" s="7"/>
    </row>
    <row r="4" ht="20.1" customHeight="1" spans="1:8">
      <c r="A4" s="9" t="s">
        <v>52</v>
      </c>
      <c r="B4" s="9" t="s">
        <v>53</v>
      </c>
      <c r="C4" s="9" t="s">
        <v>54</v>
      </c>
      <c r="D4" s="10" t="s">
        <v>55</v>
      </c>
      <c r="E4" s="9" t="s">
        <v>56</v>
      </c>
      <c r="F4" s="9" t="s">
        <v>57</v>
      </c>
      <c r="H4" s="11" t="s">
        <v>58</v>
      </c>
    </row>
    <row r="5" ht="20.1" customHeight="1" spans="1:8">
      <c r="A5" s="12" t="s">
        <v>813</v>
      </c>
      <c r="B5" s="12" t="s">
        <v>814</v>
      </c>
      <c r="C5" s="13"/>
      <c r="D5" s="14"/>
      <c r="E5" s="15"/>
      <c r="F5" s="16">
        <f t="shared" ref="F5:F37" si="0">ROUND(ROUND(E5,2)*D5,0)</f>
        <v>0</v>
      </c>
      <c r="H5" s="11"/>
    </row>
    <row r="6" ht="20.1" customHeight="1" spans="1:8">
      <c r="A6" s="12" t="s">
        <v>815</v>
      </c>
      <c r="B6" s="12" t="s">
        <v>816</v>
      </c>
      <c r="C6" s="13" t="s">
        <v>367</v>
      </c>
      <c r="D6" s="14" t="s">
        <v>817</v>
      </c>
      <c r="E6" s="18"/>
      <c r="F6" s="16">
        <f t="shared" si="0"/>
        <v>0</v>
      </c>
      <c r="H6" s="17" t="s">
        <v>818</v>
      </c>
    </row>
    <row r="7" ht="20.1" customHeight="1" spans="1:8">
      <c r="A7" s="12" t="s">
        <v>819</v>
      </c>
      <c r="B7" s="12" t="s">
        <v>820</v>
      </c>
      <c r="C7" s="13" t="s">
        <v>367</v>
      </c>
      <c r="D7" s="14" t="s">
        <v>821</v>
      </c>
      <c r="E7" s="18"/>
      <c r="F7" s="16">
        <f t="shared" si="0"/>
        <v>0</v>
      </c>
      <c r="H7" s="17" t="s">
        <v>822</v>
      </c>
    </row>
    <row r="8" ht="20.1" customHeight="1" spans="1:8">
      <c r="A8" s="12" t="s">
        <v>823</v>
      </c>
      <c r="B8" s="12" t="s">
        <v>824</v>
      </c>
      <c r="C8" s="13" t="s">
        <v>367</v>
      </c>
      <c r="D8" s="14" t="s">
        <v>825</v>
      </c>
      <c r="E8" s="18"/>
      <c r="F8" s="16">
        <f t="shared" si="0"/>
        <v>0</v>
      </c>
      <c r="H8" s="17" t="s">
        <v>826</v>
      </c>
    </row>
    <row r="9" ht="20.1" customHeight="1" spans="1:8">
      <c r="A9" s="12" t="s">
        <v>827</v>
      </c>
      <c r="B9" s="12" t="s">
        <v>828</v>
      </c>
      <c r="C9" s="13" t="s">
        <v>367</v>
      </c>
      <c r="D9" s="14" t="s">
        <v>829</v>
      </c>
      <c r="E9" s="18"/>
      <c r="F9" s="16">
        <f t="shared" si="0"/>
        <v>0</v>
      </c>
      <c r="H9" s="17" t="s">
        <v>826</v>
      </c>
    </row>
    <row r="10" ht="20.1" customHeight="1" spans="1:8">
      <c r="A10" s="12" t="s">
        <v>830</v>
      </c>
      <c r="B10" s="12" t="s">
        <v>831</v>
      </c>
      <c r="C10" s="13"/>
      <c r="D10" s="14"/>
      <c r="E10" s="15"/>
      <c r="F10" s="16">
        <f t="shared" si="0"/>
        <v>0</v>
      </c>
      <c r="H10" s="17"/>
    </row>
    <row r="11" ht="20.1" customHeight="1" spans="1:8">
      <c r="A11" s="12" t="s">
        <v>832</v>
      </c>
      <c r="B11" s="12" t="s">
        <v>816</v>
      </c>
      <c r="C11" s="13" t="s">
        <v>367</v>
      </c>
      <c r="D11" s="14" t="s">
        <v>833</v>
      </c>
      <c r="E11" s="18"/>
      <c r="F11" s="16">
        <f t="shared" si="0"/>
        <v>0</v>
      </c>
      <c r="H11" s="17" t="s">
        <v>834</v>
      </c>
    </row>
    <row r="12" ht="20.1" customHeight="1" spans="1:8">
      <c r="A12" s="12" t="s">
        <v>835</v>
      </c>
      <c r="B12" s="12" t="s">
        <v>820</v>
      </c>
      <c r="C12" s="13" t="s">
        <v>367</v>
      </c>
      <c r="D12" s="14" t="s">
        <v>836</v>
      </c>
      <c r="E12" s="18"/>
      <c r="F12" s="16">
        <f t="shared" si="0"/>
        <v>0</v>
      </c>
      <c r="H12" s="17" t="s">
        <v>837</v>
      </c>
    </row>
    <row r="13" ht="20.1" customHeight="1" spans="1:8">
      <c r="A13" s="12" t="s">
        <v>838</v>
      </c>
      <c r="B13" s="12" t="s">
        <v>839</v>
      </c>
      <c r="C13" s="13" t="s">
        <v>367</v>
      </c>
      <c r="D13" s="14" t="s">
        <v>840</v>
      </c>
      <c r="E13" s="18"/>
      <c r="F13" s="16">
        <f t="shared" si="0"/>
        <v>0</v>
      </c>
      <c r="H13" s="17" t="s">
        <v>841</v>
      </c>
    </row>
    <row r="14" ht="20.1" customHeight="1" spans="1:8">
      <c r="A14" s="12" t="s">
        <v>842</v>
      </c>
      <c r="B14" s="12" t="s">
        <v>843</v>
      </c>
      <c r="C14" s="13"/>
      <c r="D14" s="14"/>
      <c r="E14" s="15"/>
      <c r="F14" s="16">
        <f t="shared" si="0"/>
        <v>0</v>
      </c>
      <c r="H14" s="17"/>
    </row>
    <row r="15" ht="20.1" customHeight="1" spans="1:8">
      <c r="A15" s="12" t="s">
        <v>844</v>
      </c>
      <c r="B15" s="12" t="s">
        <v>816</v>
      </c>
      <c r="C15" s="13" t="s">
        <v>367</v>
      </c>
      <c r="D15" s="14" t="s">
        <v>845</v>
      </c>
      <c r="E15" s="18"/>
      <c r="F15" s="16">
        <f t="shared" si="0"/>
        <v>0</v>
      </c>
      <c r="H15" s="17" t="s">
        <v>846</v>
      </c>
    </row>
    <row r="16" ht="20.1" customHeight="1" spans="1:8">
      <c r="A16" s="12" t="s">
        <v>847</v>
      </c>
      <c r="B16" s="12" t="s">
        <v>820</v>
      </c>
      <c r="C16" s="13" t="s">
        <v>367</v>
      </c>
      <c r="D16" s="14" t="s">
        <v>848</v>
      </c>
      <c r="E16" s="18"/>
      <c r="F16" s="16">
        <f t="shared" si="0"/>
        <v>0</v>
      </c>
      <c r="H16" s="17" t="s">
        <v>849</v>
      </c>
    </row>
    <row r="17" ht="20.1" customHeight="1" spans="1:8">
      <c r="A17" s="12" t="s">
        <v>850</v>
      </c>
      <c r="B17" s="12" t="s">
        <v>851</v>
      </c>
      <c r="C17" s="13"/>
      <c r="D17" s="14"/>
      <c r="E17" s="15"/>
      <c r="F17" s="16">
        <f t="shared" si="0"/>
        <v>0</v>
      </c>
      <c r="H17" s="17"/>
    </row>
    <row r="18" ht="20.1" customHeight="1" spans="1:8">
      <c r="A18" s="12" t="s">
        <v>852</v>
      </c>
      <c r="B18" s="12" t="s">
        <v>816</v>
      </c>
      <c r="C18" s="13" t="s">
        <v>367</v>
      </c>
      <c r="D18" s="14" t="s">
        <v>853</v>
      </c>
      <c r="E18" s="18"/>
      <c r="F18" s="16">
        <f t="shared" si="0"/>
        <v>0</v>
      </c>
      <c r="H18" s="17" t="s">
        <v>854</v>
      </c>
    </row>
    <row r="19" ht="20.1" customHeight="1" spans="1:8">
      <c r="A19" s="12" t="s">
        <v>855</v>
      </c>
      <c r="B19" s="12" t="s">
        <v>820</v>
      </c>
      <c r="C19" s="13" t="s">
        <v>367</v>
      </c>
      <c r="D19" s="14" t="s">
        <v>856</v>
      </c>
      <c r="E19" s="18"/>
      <c r="F19" s="16">
        <f t="shared" si="0"/>
        <v>0</v>
      </c>
      <c r="H19" s="17" t="s">
        <v>588</v>
      </c>
    </row>
    <row r="20" ht="20.1" customHeight="1" spans="1:8">
      <c r="A20" s="12" t="s">
        <v>857</v>
      </c>
      <c r="B20" s="12" t="s">
        <v>839</v>
      </c>
      <c r="C20" s="13" t="s">
        <v>367</v>
      </c>
      <c r="D20" s="14" t="s">
        <v>858</v>
      </c>
      <c r="E20" s="18"/>
      <c r="F20" s="16">
        <f t="shared" si="0"/>
        <v>0</v>
      </c>
      <c r="H20" s="17" t="s">
        <v>859</v>
      </c>
    </row>
    <row r="21" ht="20.1" customHeight="1" spans="1:8">
      <c r="A21" s="12" t="s">
        <v>860</v>
      </c>
      <c r="B21" s="12" t="s">
        <v>861</v>
      </c>
      <c r="C21" s="13" t="s">
        <v>156</v>
      </c>
      <c r="D21" s="14" t="s">
        <v>862</v>
      </c>
      <c r="E21" s="18"/>
      <c r="F21" s="16">
        <f t="shared" si="0"/>
        <v>0</v>
      </c>
      <c r="H21" s="17" t="s">
        <v>863</v>
      </c>
    </row>
    <row r="22" ht="20.1" customHeight="1" spans="1:8">
      <c r="A22" s="12" t="s">
        <v>864</v>
      </c>
      <c r="B22" s="12" t="s">
        <v>590</v>
      </c>
      <c r="C22" s="13" t="s">
        <v>591</v>
      </c>
      <c r="D22" s="14" t="s">
        <v>865</v>
      </c>
      <c r="E22" s="18"/>
      <c r="F22" s="16">
        <f t="shared" si="0"/>
        <v>0</v>
      </c>
      <c r="H22" s="17" t="s">
        <v>866</v>
      </c>
    </row>
    <row r="23" ht="20.1" customHeight="1" spans="1:8">
      <c r="A23" s="12" t="s">
        <v>867</v>
      </c>
      <c r="B23" s="12" t="s">
        <v>868</v>
      </c>
      <c r="C23" s="13"/>
      <c r="D23" s="14"/>
      <c r="E23" s="15"/>
      <c r="F23" s="16">
        <f t="shared" si="0"/>
        <v>0</v>
      </c>
      <c r="H23" s="17"/>
    </row>
    <row r="24" ht="20.1" customHeight="1" spans="1:8">
      <c r="A24" s="12" t="s">
        <v>869</v>
      </c>
      <c r="B24" s="12" t="s">
        <v>870</v>
      </c>
      <c r="C24" s="13"/>
      <c r="D24" s="14"/>
      <c r="E24" s="15"/>
      <c r="F24" s="16">
        <f t="shared" si="0"/>
        <v>0</v>
      </c>
      <c r="H24" s="17"/>
    </row>
    <row r="25" ht="20.1" customHeight="1" spans="1:8">
      <c r="A25" s="12" t="s">
        <v>871</v>
      </c>
      <c r="B25" s="12" t="s">
        <v>872</v>
      </c>
      <c r="C25" s="13" t="s">
        <v>95</v>
      </c>
      <c r="D25" s="14" t="s">
        <v>873</v>
      </c>
      <c r="E25" s="18"/>
      <c r="F25" s="16">
        <f t="shared" si="0"/>
        <v>0</v>
      </c>
      <c r="H25" s="17" t="s">
        <v>874</v>
      </c>
    </row>
    <row r="26" ht="20.1" customHeight="1" spans="1:8">
      <c r="A26" s="12" t="s">
        <v>875</v>
      </c>
      <c r="B26" s="12" t="s">
        <v>876</v>
      </c>
      <c r="C26" s="13" t="s">
        <v>95</v>
      </c>
      <c r="D26" s="14" t="s">
        <v>877</v>
      </c>
      <c r="E26" s="18"/>
      <c r="F26" s="16">
        <f t="shared" si="0"/>
        <v>0</v>
      </c>
      <c r="H26" s="17" t="s">
        <v>878</v>
      </c>
    </row>
    <row r="27" ht="20.1" customHeight="1" spans="1:8">
      <c r="A27" s="12" t="s">
        <v>879</v>
      </c>
      <c r="B27" s="12" t="s">
        <v>880</v>
      </c>
      <c r="C27" s="13" t="s">
        <v>95</v>
      </c>
      <c r="D27" s="14" t="s">
        <v>881</v>
      </c>
      <c r="E27" s="18"/>
      <c r="F27" s="16">
        <f t="shared" si="0"/>
        <v>0</v>
      </c>
      <c r="H27" s="17" t="s">
        <v>882</v>
      </c>
    </row>
    <row r="28" ht="20.1" customHeight="1" spans="1:8">
      <c r="A28" s="12" t="s">
        <v>883</v>
      </c>
      <c r="B28" s="12" t="s">
        <v>884</v>
      </c>
      <c r="C28" s="13" t="s">
        <v>95</v>
      </c>
      <c r="D28" s="14" t="s">
        <v>885</v>
      </c>
      <c r="E28" s="18"/>
      <c r="F28" s="16">
        <f t="shared" si="0"/>
        <v>0</v>
      </c>
      <c r="H28" s="17" t="s">
        <v>886</v>
      </c>
    </row>
    <row r="29" ht="20.1" customHeight="1" spans="1:8">
      <c r="A29" s="12" t="s">
        <v>887</v>
      </c>
      <c r="B29" s="12" t="s">
        <v>888</v>
      </c>
      <c r="C29" s="13" t="s">
        <v>591</v>
      </c>
      <c r="D29" s="14" t="s">
        <v>889</v>
      </c>
      <c r="E29" s="18"/>
      <c r="F29" s="16">
        <f t="shared" si="0"/>
        <v>0</v>
      </c>
      <c r="H29" s="17" t="s">
        <v>890</v>
      </c>
    </row>
    <row r="30" ht="20.1" customHeight="1" spans="1:8">
      <c r="A30" s="12" t="s">
        <v>891</v>
      </c>
      <c r="B30" s="12" t="s">
        <v>892</v>
      </c>
      <c r="C30" s="13"/>
      <c r="D30" s="14"/>
      <c r="E30" s="15"/>
      <c r="F30" s="16">
        <f t="shared" si="0"/>
        <v>0</v>
      </c>
      <c r="H30" s="17"/>
    </row>
    <row r="31" ht="20.1" customHeight="1" spans="1:8">
      <c r="A31" s="12" t="s">
        <v>893</v>
      </c>
      <c r="B31" s="12" t="s">
        <v>894</v>
      </c>
      <c r="C31" s="13" t="s">
        <v>156</v>
      </c>
      <c r="D31" s="14" t="s">
        <v>895</v>
      </c>
      <c r="E31" s="18"/>
      <c r="F31" s="16">
        <f t="shared" si="0"/>
        <v>0</v>
      </c>
      <c r="H31" s="17" t="s">
        <v>896</v>
      </c>
    </row>
    <row r="32" ht="20.1" customHeight="1" spans="1:8">
      <c r="A32" s="12" t="s">
        <v>897</v>
      </c>
      <c r="B32" s="12" t="s">
        <v>512</v>
      </c>
      <c r="C32" s="13" t="s">
        <v>156</v>
      </c>
      <c r="D32" s="14" t="s">
        <v>898</v>
      </c>
      <c r="E32" s="18"/>
      <c r="F32" s="16">
        <f t="shared" si="0"/>
        <v>0</v>
      </c>
      <c r="H32" s="17" t="s">
        <v>899</v>
      </c>
    </row>
    <row r="33" ht="20.1" customHeight="1" spans="1:8">
      <c r="A33" s="12" t="s">
        <v>900</v>
      </c>
      <c r="B33" s="12" t="s">
        <v>901</v>
      </c>
      <c r="C33" s="13"/>
      <c r="D33" s="14"/>
      <c r="E33" s="15"/>
      <c r="F33" s="16">
        <f t="shared" si="0"/>
        <v>0</v>
      </c>
      <c r="H33" s="17"/>
    </row>
    <row r="34" ht="20.1" customHeight="1" spans="1:8">
      <c r="A34" s="12" t="s">
        <v>902</v>
      </c>
      <c r="B34" s="12" t="s">
        <v>530</v>
      </c>
      <c r="C34" s="13" t="s">
        <v>156</v>
      </c>
      <c r="D34" s="14" t="s">
        <v>903</v>
      </c>
      <c r="E34" s="18"/>
      <c r="F34" s="16">
        <f t="shared" si="0"/>
        <v>0</v>
      </c>
      <c r="H34" s="17" t="s">
        <v>904</v>
      </c>
    </row>
    <row r="35" ht="20.1" customHeight="1" spans="1:8">
      <c r="A35" s="12" t="s">
        <v>905</v>
      </c>
      <c r="B35" s="12" t="s">
        <v>512</v>
      </c>
      <c r="C35" s="13" t="s">
        <v>156</v>
      </c>
      <c r="D35" s="14" t="s">
        <v>906</v>
      </c>
      <c r="E35" s="18"/>
      <c r="F35" s="16">
        <f t="shared" si="0"/>
        <v>0</v>
      </c>
      <c r="H35" s="17" t="s">
        <v>907</v>
      </c>
    </row>
    <row r="36" ht="20.1" customHeight="1" spans="1:8">
      <c r="A36" s="12" t="s">
        <v>908</v>
      </c>
      <c r="B36" s="12" t="s">
        <v>909</v>
      </c>
      <c r="C36" s="13" t="s">
        <v>156</v>
      </c>
      <c r="D36" s="14" t="s">
        <v>910</v>
      </c>
      <c r="E36" s="18"/>
      <c r="F36" s="16">
        <f t="shared" si="0"/>
        <v>0</v>
      </c>
      <c r="H36" s="17" t="s">
        <v>911</v>
      </c>
    </row>
    <row r="37" ht="20.1" customHeight="1" spans="1:8">
      <c r="A37" s="12" t="s">
        <v>912</v>
      </c>
      <c r="B37" s="12" t="s">
        <v>913</v>
      </c>
      <c r="C37" s="13" t="s">
        <v>156</v>
      </c>
      <c r="D37" s="14" t="s">
        <v>914</v>
      </c>
      <c r="E37" s="18"/>
      <c r="F37" s="16">
        <f t="shared" si="0"/>
        <v>0</v>
      </c>
      <c r="H37" s="17" t="s">
        <v>915</v>
      </c>
    </row>
    <row r="38" ht="20.1" customHeight="1" spans="1:8">
      <c r="A38" s="12" t="s">
        <v>916</v>
      </c>
      <c r="B38" s="12" t="s">
        <v>917</v>
      </c>
      <c r="C38" s="13"/>
      <c r="D38" s="14"/>
      <c r="E38" s="15"/>
      <c r="F38" s="16"/>
      <c r="H38" s="17"/>
    </row>
    <row r="39" ht="20.1" customHeight="1" spans="1:8">
      <c r="A39" s="12" t="s">
        <v>918</v>
      </c>
      <c r="B39" s="12" t="s">
        <v>919</v>
      </c>
      <c r="C39" s="13" t="s">
        <v>156</v>
      </c>
      <c r="D39" s="14" t="s">
        <v>920</v>
      </c>
      <c r="E39" s="18"/>
      <c r="F39" s="16">
        <f>ROUND(ROUND(E39,2)*D39,0)</f>
        <v>0</v>
      </c>
      <c r="H39" s="17" t="s">
        <v>921</v>
      </c>
    </row>
    <row r="40" ht="20.1" customHeight="1" spans="1:8">
      <c r="A40" s="12" t="s">
        <v>922</v>
      </c>
      <c r="B40" s="12" t="s">
        <v>923</v>
      </c>
      <c r="C40" s="13"/>
      <c r="D40" s="14"/>
      <c r="E40" s="15"/>
      <c r="F40" s="16"/>
      <c r="H40" s="17"/>
    </row>
    <row r="41" ht="20.1" customHeight="1" spans="1:8">
      <c r="A41" s="12" t="s">
        <v>924</v>
      </c>
      <c r="B41" s="12" t="s">
        <v>925</v>
      </c>
      <c r="C41" s="13"/>
      <c r="D41" s="14"/>
      <c r="E41" s="15"/>
      <c r="F41" s="16"/>
      <c r="H41" s="17"/>
    </row>
    <row r="42" ht="20.1" customHeight="1" spans="1:8">
      <c r="A42" s="12" t="s">
        <v>926</v>
      </c>
      <c r="B42" s="12" t="s">
        <v>927</v>
      </c>
      <c r="C42" s="13" t="s">
        <v>156</v>
      </c>
      <c r="D42" s="14" t="s">
        <v>928</v>
      </c>
      <c r="E42" s="18"/>
      <c r="F42" s="16">
        <f t="shared" ref="F42:F51" si="1">ROUND(ROUND(E42,2)*D42,0)</f>
        <v>0</v>
      </c>
      <c r="H42" s="17" t="s">
        <v>929</v>
      </c>
    </row>
    <row r="43" ht="20.1" customHeight="1" spans="1:8">
      <c r="A43" s="12" t="s">
        <v>930</v>
      </c>
      <c r="B43" s="12" t="s">
        <v>931</v>
      </c>
      <c r="C43" s="13"/>
      <c r="D43" s="14"/>
      <c r="E43" s="15"/>
      <c r="F43" s="16">
        <f t="shared" si="1"/>
        <v>0</v>
      </c>
      <c r="H43" s="17"/>
    </row>
    <row r="44" ht="20.1" customHeight="1" spans="1:8">
      <c r="A44" s="12" t="s">
        <v>932</v>
      </c>
      <c r="B44" s="12" t="s">
        <v>512</v>
      </c>
      <c r="C44" s="13" t="s">
        <v>156</v>
      </c>
      <c r="D44" s="14" t="s">
        <v>933</v>
      </c>
      <c r="E44" s="18"/>
      <c r="F44" s="16">
        <f t="shared" si="1"/>
        <v>0</v>
      </c>
      <c r="H44" s="17" t="s">
        <v>934</v>
      </c>
    </row>
    <row r="45" ht="20.1" customHeight="1" spans="1:8">
      <c r="A45" s="12" t="s">
        <v>935</v>
      </c>
      <c r="B45" s="12" t="s">
        <v>909</v>
      </c>
      <c r="C45" s="13" t="s">
        <v>156</v>
      </c>
      <c r="D45" s="14" t="s">
        <v>936</v>
      </c>
      <c r="E45" s="18"/>
      <c r="F45" s="16">
        <f t="shared" si="1"/>
        <v>0</v>
      </c>
      <c r="H45" s="17" t="s">
        <v>937</v>
      </c>
    </row>
    <row r="46" ht="20.1" customHeight="1" spans="1:8">
      <c r="A46" s="12" t="s">
        <v>938</v>
      </c>
      <c r="B46" s="12" t="s">
        <v>913</v>
      </c>
      <c r="C46" s="13" t="s">
        <v>156</v>
      </c>
      <c r="D46" s="14" t="s">
        <v>939</v>
      </c>
      <c r="E46" s="18"/>
      <c r="F46" s="16">
        <f t="shared" si="1"/>
        <v>0</v>
      </c>
      <c r="H46" s="17" t="s">
        <v>940</v>
      </c>
    </row>
    <row r="47" ht="20.1" customHeight="1" spans="1:8">
      <c r="A47" s="12" t="s">
        <v>941</v>
      </c>
      <c r="B47" s="12" t="s">
        <v>942</v>
      </c>
      <c r="C47" s="13" t="s">
        <v>367</v>
      </c>
      <c r="D47" s="14" t="s">
        <v>943</v>
      </c>
      <c r="E47" s="18"/>
      <c r="F47" s="16">
        <f t="shared" si="1"/>
        <v>0</v>
      </c>
      <c r="H47" s="17" t="s">
        <v>944</v>
      </c>
    </row>
    <row r="48" ht="20.1" customHeight="1" spans="1:8">
      <c r="A48" s="12" t="s">
        <v>945</v>
      </c>
      <c r="B48" s="12" t="s">
        <v>946</v>
      </c>
      <c r="C48" s="13" t="s">
        <v>947</v>
      </c>
      <c r="D48" s="14" t="s">
        <v>948</v>
      </c>
      <c r="E48" s="18"/>
      <c r="F48" s="16">
        <f t="shared" si="1"/>
        <v>0</v>
      </c>
      <c r="H48" s="17" t="s">
        <v>949</v>
      </c>
    </row>
    <row r="49" ht="20.1" customHeight="1" spans="1:8">
      <c r="A49" s="12" t="s">
        <v>950</v>
      </c>
      <c r="B49" s="12" t="s">
        <v>951</v>
      </c>
      <c r="C49" s="13"/>
      <c r="D49" s="14"/>
      <c r="E49" s="15"/>
      <c r="F49" s="16">
        <f t="shared" si="1"/>
        <v>0</v>
      </c>
      <c r="H49" s="17"/>
    </row>
    <row r="50" ht="20.1" customHeight="1" spans="1:8">
      <c r="A50" s="12" t="s">
        <v>952</v>
      </c>
      <c r="B50" s="12" t="s">
        <v>953</v>
      </c>
      <c r="C50" s="13" t="s">
        <v>367</v>
      </c>
      <c r="D50" s="14" t="s">
        <v>954</v>
      </c>
      <c r="E50" s="18"/>
      <c r="F50" s="16">
        <f t="shared" si="1"/>
        <v>0</v>
      </c>
      <c r="H50" s="17" t="s">
        <v>955</v>
      </c>
    </row>
    <row r="51" ht="20.1" customHeight="1" spans="1:8">
      <c r="A51" s="12" t="s">
        <v>956</v>
      </c>
      <c r="B51" s="12" t="s">
        <v>957</v>
      </c>
      <c r="C51" s="13" t="s">
        <v>367</v>
      </c>
      <c r="D51" s="14" t="s">
        <v>958</v>
      </c>
      <c r="E51" s="18"/>
      <c r="F51" s="16">
        <f t="shared" si="1"/>
        <v>0</v>
      </c>
      <c r="H51" s="17" t="s">
        <v>959</v>
      </c>
    </row>
    <row r="52" ht="20.1" customHeight="1" spans="1:8">
      <c r="A52" s="12" t="s">
        <v>960</v>
      </c>
      <c r="B52" s="12" t="s">
        <v>961</v>
      </c>
      <c r="C52" s="13"/>
      <c r="D52" s="14"/>
      <c r="E52" s="15"/>
      <c r="F52" s="16"/>
      <c r="H52" s="17"/>
    </row>
    <row r="53" ht="20.1" customHeight="1" spans="1:8">
      <c r="A53" s="12" t="s">
        <v>962</v>
      </c>
      <c r="B53" s="12" t="s">
        <v>963</v>
      </c>
      <c r="C53" s="13" t="s">
        <v>591</v>
      </c>
      <c r="D53" s="14" t="s">
        <v>964</v>
      </c>
      <c r="E53" s="18"/>
      <c r="F53" s="16">
        <f>ROUND(ROUND(E53,2)*D53,0)</f>
        <v>0</v>
      </c>
      <c r="H53" s="17" t="s">
        <v>965</v>
      </c>
    </row>
    <row r="54" ht="20.1" customHeight="1" spans="1:8">
      <c r="A54" s="12" t="s">
        <v>966</v>
      </c>
      <c r="B54" s="12" t="s">
        <v>967</v>
      </c>
      <c r="C54" s="13" t="s">
        <v>367</v>
      </c>
      <c r="D54" s="14" t="s">
        <v>968</v>
      </c>
      <c r="E54" s="18"/>
      <c r="F54" s="16">
        <f>ROUND(ROUND(E54,2)*D54,0)</f>
        <v>0</v>
      </c>
      <c r="H54" s="17" t="s">
        <v>969</v>
      </c>
    </row>
    <row r="55" ht="20.1" customHeight="1" spans="1:8">
      <c r="A55" s="12" t="s">
        <v>970</v>
      </c>
      <c r="B55" s="12" t="s">
        <v>971</v>
      </c>
      <c r="C55" s="13" t="s">
        <v>367</v>
      </c>
      <c r="D55" s="14" t="s">
        <v>972</v>
      </c>
      <c r="E55" s="18"/>
      <c r="F55" s="16">
        <f>ROUND(ROUND(E55,2)*D55,0)</f>
        <v>0</v>
      </c>
      <c r="H55" s="17" t="s">
        <v>973</v>
      </c>
    </row>
    <row r="56" ht="20.1" customHeight="1" spans="1:8">
      <c r="A56" s="12" t="s">
        <v>974</v>
      </c>
      <c r="B56" s="12" t="s">
        <v>975</v>
      </c>
      <c r="C56" s="13"/>
      <c r="D56" s="14"/>
      <c r="E56" s="15"/>
      <c r="F56" s="16"/>
      <c r="H56" s="17"/>
    </row>
    <row r="57" ht="20.1" customHeight="1" spans="1:8">
      <c r="A57" s="12" t="s">
        <v>976</v>
      </c>
      <c r="B57" s="12" t="s">
        <v>977</v>
      </c>
      <c r="C57" s="13" t="s">
        <v>367</v>
      </c>
      <c r="D57" s="14" t="s">
        <v>978</v>
      </c>
      <c r="E57" s="18"/>
      <c r="F57" s="16">
        <f>ROUND(ROUND(E57,2)*D57,0)</f>
        <v>0</v>
      </c>
      <c r="H57" s="17" t="s">
        <v>979</v>
      </c>
    </row>
    <row r="58" ht="20.1" customHeight="1" spans="1:8">
      <c r="A58" s="12" t="s">
        <v>980</v>
      </c>
      <c r="B58" s="12" t="s">
        <v>981</v>
      </c>
      <c r="C58" s="13"/>
      <c r="D58" s="14"/>
      <c r="E58" s="15"/>
      <c r="F58" s="16"/>
      <c r="H58" s="17"/>
    </row>
    <row r="59" ht="20.1" customHeight="1" spans="1:8">
      <c r="A59" s="12" t="s">
        <v>982</v>
      </c>
      <c r="B59" s="12" t="s">
        <v>983</v>
      </c>
      <c r="C59" s="13"/>
      <c r="D59" s="14"/>
      <c r="E59" s="15"/>
      <c r="F59" s="16">
        <f t="shared" ref="F59:F62" si="2">ROUND(ROUND(E59,2)*D59,0)</f>
        <v>0</v>
      </c>
      <c r="H59" s="17"/>
    </row>
    <row r="60" ht="20.1" customHeight="1" spans="1:8">
      <c r="A60" s="12" t="s">
        <v>984</v>
      </c>
      <c r="B60" s="12" t="s">
        <v>985</v>
      </c>
      <c r="C60" s="13" t="s">
        <v>156</v>
      </c>
      <c r="D60" s="14" t="s">
        <v>986</v>
      </c>
      <c r="E60" s="18"/>
      <c r="F60" s="16">
        <f t="shared" si="2"/>
        <v>0</v>
      </c>
      <c r="H60" s="17" t="s">
        <v>987</v>
      </c>
    </row>
    <row r="61" ht="20.1" customHeight="1" spans="1:8">
      <c r="A61" s="12" t="s">
        <v>988</v>
      </c>
      <c r="B61" s="12" t="s">
        <v>989</v>
      </c>
      <c r="C61" s="13"/>
      <c r="D61" s="14"/>
      <c r="E61" s="15"/>
      <c r="F61" s="16">
        <f t="shared" si="2"/>
        <v>0</v>
      </c>
      <c r="H61" s="17"/>
    </row>
    <row r="62" ht="20.1" customHeight="1" spans="1:8">
      <c r="A62" s="12" t="s">
        <v>990</v>
      </c>
      <c r="B62" s="12" t="s">
        <v>991</v>
      </c>
      <c r="C62" s="13" t="s">
        <v>88</v>
      </c>
      <c r="D62" s="14" t="s">
        <v>992</v>
      </c>
      <c r="E62" s="18"/>
      <c r="F62" s="16">
        <f t="shared" si="2"/>
        <v>0</v>
      </c>
      <c r="H62" s="17" t="s">
        <v>993</v>
      </c>
    </row>
    <row r="63" ht="20.1" customHeight="1" spans="1:8">
      <c r="A63" s="12" t="s">
        <v>994</v>
      </c>
      <c r="B63" s="12" t="s">
        <v>995</v>
      </c>
      <c r="C63" s="13"/>
      <c r="D63" s="14"/>
      <c r="E63" s="15"/>
      <c r="F63" s="16"/>
      <c r="H63" s="17"/>
    </row>
    <row r="64" ht="20.1" customHeight="1" spans="1:8">
      <c r="A64" s="12" t="s">
        <v>996</v>
      </c>
      <c r="B64" s="12" t="s">
        <v>997</v>
      </c>
      <c r="C64" s="13" t="s">
        <v>88</v>
      </c>
      <c r="D64" s="14" t="s">
        <v>998</v>
      </c>
      <c r="E64" s="18"/>
      <c r="F64" s="16">
        <f>ROUND(ROUND(E64,2)*D64,0)</f>
        <v>0</v>
      </c>
      <c r="H64" s="17" t="s">
        <v>999</v>
      </c>
    </row>
    <row r="65" ht="20.1" customHeight="1" spans="1:8">
      <c r="A65" s="12" t="s">
        <v>1000</v>
      </c>
      <c r="B65" s="12" t="s">
        <v>1001</v>
      </c>
      <c r="C65" s="13"/>
      <c r="D65" s="14"/>
      <c r="E65" s="15"/>
      <c r="F65" s="16">
        <f>ROUND(ROUND(E65,2)*D65,0)</f>
        <v>0</v>
      </c>
      <c r="H65" s="17"/>
    </row>
    <row r="66" ht="20.1" customHeight="1" spans="1:8">
      <c r="A66" s="12" t="s">
        <v>1002</v>
      </c>
      <c r="B66" s="12" t="s">
        <v>1001</v>
      </c>
      <c r="C66" s="13"/>
      <c r="D66" s="14"/>
      <c r="E66" s="15"/>
      <c r="F66" s="16"/>
      <c r="H66" s="17"/>
    </row>
    <row r="67" ht="20.1" customHeight="1" spans="1:8">
      <c r="A67" s="12" t="s">
        <v>1003</v>
      </c>
      <c r="B67" s="12" t="s">
        <v>1004</v>
      </c>
      <c r="C67" s="13" t="s">
        <v>735</v>
      </c>
      <c r="D67" s="14" t="s">
        <v>1005</v>
      </c>
      <c r="E67" s="18"/>
      <c r="F67" s="16">
        <f>ROUND(ROUND(E67,2)*D67,0)</f>
        <v>0</v>
      </c>
      <c r="H67" s="17" t="s">
        <v>1006</v>
      </c>
    </row>
    <row r="68" ht="20.1" customHeight="1" spans="1:8">
      <c r="A68" s="12" t="s">
        <v>1007</v>
      </c>
      <c r="B68" s="12" t="s">
        <v>1008</v>
      </c>
      <c r="C68" s="13" t="s">
        <v>735</v>
      </c>
      <c r="D68" s="14" t="s">
        <v>1009</v>
      </c>
      <c r="E68" s="18"/>
      <c r="F68" s="16">
        <f>ROUND(ROUND(E68,2)*D68,0)</f>
        <v>0</v>
      </c>
      <c r="H68" s="17" t="s">
        <v>1010</v>
      </c>
    </row>
    <row r="69" ht="20.1" customHeight="1" spans="1:8">
      <c r="A69" s="12" t="s">
        <v>1011</v>
      </c>
      <c r="B69" s="12" t="s">
        <v>1012</v>
      </c>
      <c r="C69" s="13" t="s">
        <v>735</v>
      </c>
      <c r="D69" s="14" t="s">
        <v>1013</v>
      </c>
      <c r="E69" s="18"/>
      <c r="F69" s="16">
        <f>ROUND(ROUND(E69,2)*D69,0)</f>
        <v>0</v>
      </c>
      <c r="H69" s="17" t="s">
        <v>1014</v>
      </c>
    </row>
    <row r="70" ht="20.1" customHeight="1" spans="1:8">
      <c r="A70" s="12" t="s">
        <v>1015</v>
      </c>
      <c r="B70" s="12" t="s">
        <v>1016</v>
      </c>
      <c r="C70" s="13" t="s">
        <v>735</v>
      </c>
      <c r="D70" s="14" t="s">
        <v>1017</v>
      </c>
      <c r="E70" s="18"/>
      <c r="F70" s="16">
        <f>ROUND(ROUND(E70,2)*D70,0)</f>
        <v>0</v>
      </c>
      <c r="H70" s="17" t="s">
        <v>1018</v>
      </c>
    </row>
    <row r="71" ht="20.1" customHeight="1" spans="1:8">
      <c r="A71" s="12" t="s">
        <v>1019</v>
      </c>
      <c r="B71" s="12" t="s">
        <v>1020</v>
      </c>
      <c r="C71" s="13"/>
      <c r="D71" s="14"/>
      <c r="E71" s="15"/>
      <c r="F71" s="16">
        <f>ROUND(ROUND(E71,2)*D71,0)</f>
        <v>0</v>
      </c>
      <c r="H71" s="17"/>
    </row>
    <row r="72" ht="20.1" customHeight="1" spans="1:8">
      <c r="A72" s="12" t="s">
        <v>1021</v>
      </c>
      <c r="B72" s="12" t="s">
        <v>1022</v>
      </c>
      <c r="C72" s="13"/>
      <c r="D72" s="14"/>
      <c r="E72" s="15"/>
      <c r="F72" s="16"/>
      <c r="H72" s="17"/>
    </row>
    <row r="73" ht="20.1" customHeight="1" spans="1:8">
      <c r="A73" s="12" t="s">
        <v>1023</v>
      </c>
      <c r="B73" s="12" t="s">
        <v>1024</v>
      </c>
      <c r="C73" s="13" t="s">
        <v>735</v>
      </c>
      <c r="D73" s="14" t="s">
        <v>1025</v>
      </c>
      <c r="E73" s="18"/>
      <c r="F73" s="16">
        <f>ROUND(ROUND(E73,2)*D73,0)</f>
        <v>0</v>
      </c>
      <c r="H73" s="17" t="s">
        <v>1026</v>
      </c>
    </row>
    <row r="74" ht="20.1" customHeight="1" spans="1:8">
      <c r="A74" s="12" t="s">
        <v>1027</v>
      </c>
      <c r="B74" s="12" t="s">
        <v>1028</v>
      </c>
      <c r="C74" s="13" t="s">
        <v>735</v>
      </c>
      <c r="D74" s="14" t="s">
        <v>1029</v>
      </c>
      <c r="E74" s="18"/>
      <c r="F74" s="16">
        <f>ROUND(ROUND(E74,2)*D74,0)</f>
        <v>0</v>
      </c>
      <c r="H74" s="17" t="s">
        <v>1030</v>
      </c>
    </row>
    <row r="75" ht="20.1" customHeight="1" spans="1:8">
      <c r="A75" s="12" t="s">
        <v>1031</v>
      </c>
      <c r="B75" s="12" t="s">
        <v>1032</v>
      </c>
      <c r="C75" s="13" t="s">
        <v>735</v>
      </c>
      <c r="D75" s="14" t="s">
        <v>1033</v>
      </c>
      <c r="E75" s="18"/>
      <c r="F75" s="16">
        <f>ROUND(ROUND(E75,2)*D75,0)</f>
        <v>0</v>
      </c>
      <c r="H75" s="17" t="s">
        <v>1034</v>
      </c>
    </row>
    <row r="76" ht="20.1" customHeight="1" spans="1:8">
      <c r="A76" s="12" t="s">
        <v>1035</v>
      </c>
      <c r="B76" s="12" t="s">
        <v>1036</v>
      </c>
      <c r="C76" s="13" t="s">
        <v>735</v>
      </c>
      <c r="D76" s="14" t="s">
        <v>438</v>
      </c>
      <c r="E76" s="18"/>
      <c r="F76" s="16">
        <f t="shared" ref="F76:F82" si="3">ROUND(ROUND(E76,2)*D76,0)</f>
        <v>0</v>
      </c>
      <c r="H76" s="17" t="s">
        <v>1037</v>
      </c>
    </row>
    <row r="77" ht="20.1" customHeight="1" spans="1:8">
      <c r="A77" s="12" t="s">
        <v>1038</v>
      </c>
      <c r="B77" s="12" t="s">
        <v>1039</v>
      </c>
      <c r="C77" s="13" t="s">
        <v>735</v>
      </c>
      <c r="D77" s="14" t="s">
        <v>438</v>
      </c>
      <c r="E77" s="18"/>
      <c r="F77" s="16">
        <f t="shared" si="3"/>
        <v>0</v>
      </c>
      <c r="H77" s="17" t="s">
        <v>1040</v>
      </c>
    </row>
    <row r="78" ht="20.1" customHeight="1" spans="1:8">
      <c r="A78" s="12" t="s">
        <v>1041</v>
      </c>
      <c r="B78" s="12" t="s">
        <v>1042</v>
      </c>
      <c r="C78" s="13"/>
      <c r="D78" s="14"/>
      <c r="E78" s="15"/>
      <c r="F78" s="16"/>
      <c r="H78" s="17"/>
    </row>
    <row r="79" ht="20.1" customHeight="1" spans="1:8">
      <c r="A79" s="12" t="s">
        <v>1043</v>
      </c>
      <c r="B79" s="12" t="s">
        <v>1044</v>
      </c>
      <c r="C79" s="13" t="s">
        <v>735</v>
      </c>
      <c r="D79" s="14" t="s">
        <v>64</v>
      </c>
      <c r="E79" s="18"/>
      <c r="F79" s="16">
        <f t="shared" si="3"/>
        <v>0</v>
      </c>
      <c r="H79" s="17" t="s">
        <v>1045</v>
      </c>
    </row>
    <row r="80" ht="20.1" customHeight="1" spans="1:8">
      <c r="A80" s="12" t="s">
        <v>1046</v>
      </c>
      <c r="B80" s="12" t="s">
        <v>1047</v>
      </c>
      <c r="C80" s="13"/>
      <c r="D80" s="14"/>
      <c r="E80" s="15"/>
      <c r="F80" s="16"/>
      <c r="H80" s="17"/>
    </row>
    <row r="81" ht="20.1" customHeight="1" spans="1:8">
      <c r="A81" s="12" t="s">
        <v>1048</v>
      </c>
      <c r="B81" s="12" t="s">
        <v>1049</v>
      </c>
      <c r="C81" s="13" t="s">
        <v>735</v>
      </c>
      <c r="D81" s="14" t="s">
        <v>1025</v>
      </c>
      <c r="E81" s="18"/>
      <c r="F81" s="16">
        <f t="shared" si="3"/>
        <v>0</v>
      </c>
      <c r="H81" s="17" t="s">
        <v>1050</v>
      </c>
    </row>
    <row r="82" ht="20.1" customHeight="1" spans="1:8">
      <c r="A82" s="12" t="s">
        <v>1051</v>
      </c>
      <c r="B82" s="12" t="s">
        <v>1052</v>
      </c>
      <c r="C82" s="13" t="s">
        <v>735</v>
      </c>
      <c r="D82" s="14" t="s">
        <v>1025</v>
      </c>
      <c r="E82" s="18"/>
      <c r="F82" s="16">
        <f t="shared" si="3"/>
        <v>0</v>
      </c>
      <c r="H82" s="17" t="s">
        <v>1053</v>
      </c>
    </row>
    <row r="83" ht="20.1" customHeight="1" spans="1:8">
      <c r="A83" s="12" t="s">
        <v>1054</v>
      </c>
      <c r="B83" s="12" t="s">
        <v>1055</v>
      </c>
      <c r="C83" s="13"/>
      <c r="D83" s="14"/>
      <c r="E83" s="15"/>
      <c r="F83" s="16"/>
      <c r="H83" s="17"/>
    </row>
    <row r="84" ht="20.1" customHeight="1" spans="1:8">
      <c r="A84" s="12" t="s">
        <v>1056</v>
      </c>
      <c r="B84" s="12" t="s">
        <v>1057</v>
      </c>
      <c r="C84" s="13" t="s">
        <v>735</v>
      </c>
      <c r="D84" s="14" t="s">
        <v>64</v>
      </c>
      <c r="E84" s="18"/>
      <c r="F84" s="16">
        <f>ROUND(ROUND(E84,2)*D84,0)</f>
        <v>0</v>
      </c>
      <c r="H84" s="17" t="s">
        <v>1058</v>
      </c>
    </row>
    <row r="85" ht="20.1" customHeight="1" spans="1:8">
      <c r="A85" s="12" t="s">
        <v>1059</v>
      </c>
      <c r="B85" s="12" t="s">
        <v>1060</v>
      </c>
      <c r="C85" s="13"/>
      <c r="D85" s="14"/>
      <c r="E85" s="15"/>
      <c r="F85" s="16"/>
      <c r="H85" s="17"/>
    </row>
    <row r="86" ht="20.1" customHeight="1" spans="1:8">
      <c r="A86" s="12" t="s">
        <v>1061</v>
      </c>
      <c r="B86" s="12" t="s">
        <v>1062</v>
      </c>
      <c r="C86" s="13" t="s">
        <v>95</v>
      </c>
      <c r="D86" s="14" t="s">
        <v>1063</v>
      </c>
      <c r="E86" s="18"/>
      <c r="F86" s="16">
        <f>ROUND(ROUND(E86,2)*D86,0)</f>
        <v>0</v>
      </c>
      <c r="H86" s="17" t="s">
        <v>1064</v>
      </c>
    </row>
    <row r="87" ht="20.1" customHeight="1" spans="1:8">
      <c r="A87" s="12" t="s">
        <v>1065</v>
      </c>
      <c r="B87" s="12" t="s">
        <v>1066</v>
      </c>
      <c r="C87" s="13"/>
      <c r="D87" s="14"/>
      <c r="E87" s="15"/>
      <c r="F87" s="16"/>
      <c r="H87" s="17"/>
    </row>
    <row r="88" ht="20.1" customHeight="1" spans="1:8">
      <c r="A88" s="12" t="s">
        <v>1067</v>
      </c>
      <c r="B88" s="12" t="s">
        <v>1068</v>
      </c>
      <c r="C88" s="13"/>
      <c r="D88" s="14"/>
      <c r="E88" s="15"/>
      <c r="F88" s="16"/>
      <c r="H88" s="17"/>
    </row>
    <row r="89" ht="20.1" customHeight="1" spans="1:8">
      <c r="A89" s="12" t="s">
        <v>1069</v>
      </c>
      <c r="B89" s="12" t="s">
        <v>1070</v>
      </c>
      <c r="C89" s="13" t="s">
        <v>95</v>
      </c>
      <c r="D89" s="14" t="s">
        <v>1071</v>
      </c>
      <c r="E89" s="18"/>
      <c r="F89" s="16">
        <f>ROUND(ROUND(E89,2)*D89,0)</f>
        <v>0</v>
      </c>
      <c r="H89" s="17" t="s">
        <v>1072</v>
      </c>
    </row>
    <row r="90" ht="20.1" customHeight="1" spans="1:8">
      <c r="A90" s="12" t="s">
        <v>1073</v>
      </c>
      <c r="B90" s="12" t="s">
        <v>1074</v>
      </c>
      <c r="C90" s="13"/>
      <c r="D90" s="14"/>
      <c r="E90" s="15"/>
      <c r="F90" s="16"/>
      <c r="H90" s="17"/>
    </row>
    <row r="91" ht="20.1" customHeight="1" spans="1:8">
      <c r="A91" s="12" t="s">
        <v>1075</v>
      </c>
      <c r="B91" s="12" t="s">
        <v>1076</v>
      </c>
      <c r="C91" s="13" t="s">
        <v>95</v>
      </c>
      <c r="D91" s="14" t="s">
        <v>1077</v>
      </c>
      <c r="E91" s="18"/>
      <c r="F91" s="16">
        <f>ROUND(ROUND(E91,2)*D91,0)</f>
        <v>0</v>
      </c>
      <c r="H91" s="17" t="s">
        <v>1078</v>
      </c>
    </row>
    <row r="92" ht="20.1" customHeight="1" spans="1:8">
      <c r="A92" s="12" t="s">
        <v>1079</v>
      </c>
      <c r="B92" s="12" t="s">
        <v>1080</v>
      </c>
      <c r="C92" s="13"/>
      <c r="D92" s="14"/>
      <c r="E92" s="15"/>
      <c r="F92" s="16"/>
      <c r="H92" s="17"/>
    </row>
    <row r="93" ht="20.1" customHeight="1" spans="1:8">
      <c r="A93" s="12" t="s">
        <v>1081</v>
      </c>
      <c r="B93" s="12" t="s">
        <v>1082</v>
      </c>
      <c r="C93" s="13" t="s">
        <v>95</v>
      </c>
      <c r="D93" s="14" t="s">
        <v>1083</v>
      </c>
      <c r="E93" s="18"/>
      <c r="F93" s="16">
        <f>ROUND(ROUND(E93,2)*D93,0)</f>
        <v>0</v>
      </c>
      <c r="H93" s="17" t="s">
        <v>1084</v>
      </c>
    </row>
    <row r="94" ht="20.1" customHeight="1" spans="1:8">
      <c r="A94" s="12" t="s">
        <v>1085</v>
      </c>
      <c r="B94" s="12" t="s">
        <v>1086</v>
      </c>
      <c r="C94" s="13" t="s">
        <v>95</v>
      </c>
      <c r="D94" s="14" t="s">
        <v>1087</v>
      </c>
      <c r="E94" s="18"/>
      <c r="F94" s="16">
        <f>ROUND(ROUND(E94,2)*D94,0)</f>
        <v>0</v>
      </c>
      <c r="H94" s="17" t="s">
        <v>1088</v>
      </c>
    </row>
    <row r="95" ht="20.1" customHeight="1" spans="1:8">
      <c r="A95" s="12" t="s">
        <v>1089</v>
      </c>
      <c r="B95" s="12" t="s">
        <v>1090</v>
      </c>
      <c r="C95" s="13" t="s">
        <v>156</v>
      </c>
      <c r="D95" s="14" t="s">
        <v>1091</v>
      </c>
      <c r="E95" s="18"/>
      <c r="F95" s="16">
        <f>ROUND(ROUND(E95,2)*D95,0)</f>
        <v>0</v>
      </c>
      <c r="H95" s="17" t="s">
        <v>1092</v>
      </c>
    </row>
    <row r="96" ht="20.1" customHeight="1" spans="1:8">
      <c r="A96" s="12" t="s">
        <v>1093</v>
      </c>
      <c r="B96" s="12" t="s">
        <v>1094</v>
      </c>
      <c r="C96" s="13"/>
      <c r="D96" s="14"/>
      <c r="E96" s="15"/>
      <c r="F96" s="16"/>
      <c r="H96" s="17"/>
    </row>
    <row r="97" ht="20.1" customHeight="1" spans="1:8">
      <c r="A97" s="12" t="s">
        <v>1095</v>
      </c>
      <c r="B97" s="12" t="s">
        <v>1096</v>
      </c>
      <c r="C97" s="13" t="s">
        <v>156</v>
      </c>
      <c r="D97" s="14" t="s">
        <v>1097</v>
      </c>
      <c r="E97" s="18"/>
      <c r="F97" s="16">
        <f>ROUND(ROUND(E97,2)*D97,0)</f>
        <v>0</v>
      </c>
      <c r="H97" s="17" t="s">
        <v>1098</v>
      </c>
    </row>
    <row r="98" ht="20.1" customHeight="1" spans="1:8">
      <c r="A98" s="12" t="s">
        <v>1099</v>
      </c>
      <c r="B98" s="12" t="s">
        <v>1100</v>
      </c>
      <c r="C98" s="13"/>
      <c r="D98" s="14"/>
      <c r="E98" s="15"/>
      <c r="F98" s="16"/>
      <c r="H98" s="17"/>
    </row>
    <row r="99" ht="20.1" customHeight="1" spans="1:8">
      <c r="A99" s="12" t="s">
        <v>1101</v>
      </c>
      <c r="B99" s="12" t="s">
        <v>530</v>
      </c>
      <c r="C99" s="13" t="s">
        <v>156</v>
      </c>
      <c r="D99" s="14" t="s">
        <v>1102</v>
      </c>
      <c r="E99" s="18"/>
      <c r="F99" s="16">
        <f>ROUND(ROUND(E99,2)*D99,0)</f>
        <v>0</v>
      </c>
      <c r="H99" s="17" t="s">
        <v>1103</v>
      </c>
    </row>
    <row r="100" ht="20.1" customHeight="1" spans="1:8">
      <c r="A100" s="12" t="s">
        <v>1104</v>
      </c>
      <c r="B100" s="12" t="s">
        <v>1105</v>
      </c>
      <c r="C100" s="13"/>
      <c r="D100" s="14"/>
      <c r="E100" s="15"/>
      <c r="F100" s="16"/>
      <c r="H100" s="17"/>
    </row>
    <row r="101" ht="20.1" customHeight="1" spans="1:8">
      <c r="A101" s="12" t="s">
        <v>1106</v>
      </c>
      <c r="B101" s="12" t="s">
        <v>1105</v>
      </c>
      <c r="C101" s="13" t="s">
        <v>367</v>
      </c>
      <c r="D101" s="14" t="s">
        <v>1107</v>
      </c>
      <c r="E101" s="18"/>
      <c r="F101" s="16">
        <f>ROUND(ROUND(E101,2)*D101,0)</f>
        <v>0</v>
      </c>
      <c r="H101" s="17" t="s">
        <v>822</v>
      </c>
    </row>
    <row r="102" ht="20.1" customHeight="1" spans="1:8">
      <c r="A102" s="12" t="s">
        <v>1108</v>
      </c>
      <c r="B102" s="12" t="s">
        <v>1109</v>
      </c>
      <c r="C102" s="13"/>
      <c r="D102" s="14"/>
      <c r="E102" s="15"/>
      <c r="F102" s="16"/>
      <c r="H102" s="17"/>
    </row>
    <row r="103" ht="20.1" customHeight="1" spans="1:8">
      <c r="A103" s="12" t="s">
        <v>1110</v>
      </c>
      <c r="B103" s="12" t="s">
        <v>1111</v>
      </c>
      <c r="C103" s="13"/>
      <c r="D103" s="14"/>
      <c r="E103" s="15"/>
      <c r="F103" s="16"/>
      <c r="H103" s="17"/>
    </row>
    <row r="104" ht="20.1" customHeight="1" spans="1:8">
      <c r="A104" s="12" t="s">
        <v>1112</v>
      </c>
      <c r="B104" s="12" t="s">
        <v>1113</v>
      </c>
      <c r="C104" s="13" t="s">
        <v>156</v>
      </c>
      <c r="D104" s="14" t="s">
        <v>1114</v>
      </c>
      <c r="E104" s="18"/>
      <c r="F104" s="16">
        <f>ROUND(ROUND(E104,2)*D104,0)</f>
        <v>0</v>
      </c>
      <c r="H104" s="17" t="s">
        <v>1115</v>
      </c>
    </row>
    <row r="105" ht="20.1" customHeight="1" spans="1:8">
      <c r="A105" s="12" t="s">
        <v>1116</v>
      </c>
      <c r="B105" s="12" t="s">
        <v>1117</v>
      </c>
      <c r="C105" s="13"/>
      <c r="D105" s="14"/>
      <c r="E105" s="15"/>
      <c r="F105" s="16"/>
      <c r="H105" s="17"/>
    </row>
    <row r="106" ht="20.1" customHeight="1" spans="1:8">
      <c r="A106" s="12" t="s">
        <v>1118</v>
      </c>
      <c r="B106" s="12" t="s">
        <v>1119</v>
      </c>
      <c r="C106" s="13" t="s">
        <v>156</v>
      </c>
      <c r="D106" s="14" t="s">
        <v>1120</v>
      </c>
      <c r="E106" s="18"/>
      <c r="F106" s="16">
        <f>ROUND(ROUND(E106,2)*D106,0)</f>
        <v>0</v>
      </c>
      <c r="H106" s="17" t="s">
        <v>1121</v>
      </c>
    </row>
    <row r="107" ht="20.1" customHeight="1" spans="1:8">
      <c r="A107" s="12" t="s">
        <v>1122</v>
      </c>
      <c r="B107" s="12" t="s">
        <v>1123</v>
      </c>
      <c r="C107" s="13"/>
      <c r="D107" s="14"/>
      <c r="E107" s="15"/>
      <c r="F107" s="16"/>
      <c r="H107" s="17"/>
    </row>
    <row r="108" ht="20.1" customHeight="1" spans="1:8">
      <c r="A108" s="12" t="s">
        <v>1124</v>
      </c>
      <c r="B108" s="12" t="s">
        <v>1125</v>
      </c>
      <c r="C108" s="13" t="s">
        <v>156</v>
      </c>
      <c r="D108" s="14" t="s">
        <v>1126</v>
      </c>
      <c r="E108" s="18"/>
      <c r="F108" s="16">
        <f>ROUND(ROUND(E108,2)*D108,0)</f>
        <v>0</v>
      </c>
      <c r="H108" s="17" t="s">
        <v>1127</v>
      </c>
    </row>
    <row r="109" ht="20.1" customHeight="1" spans="1:8">
      <c r="A109" s="12" t="s">
        <v>1128</v>
      </c>
      <c r="B109" s="12" t="s">
        <v>1129</v>
      </c>
      <c r="C109" s="13"/>
      <c r="D109" s="14"/>
      <c r="E109" s="15"/>
      <c r="F109" s="16"/>
      <c r="H109" s="17"/>
    </row>
    <row r="110" ht="20.1" customHeight="1" spans="1:8">
      <c r="A110" s="12" t="s">
        <v>1130</v>
      </c>
      <c r="B110" s="12" t="s">
        <v>1131</v>
      </c>
      <c r="C110" s="13" t="s">
        <v>95</v>
      </c>
      <c r="D110" s="14" t="s">
        <v>1132</v>
      </c>
      <c r="E110" s="18"/>
      <c r="F110" s="16">
        <f>ROUND(ROUND(E110,2)*D110,0)</f>
        <v>0</v>
      </c>
      <c r="H110" s="17" t="s">
        <v>1133</v>
      </c>
    </row>
    <row r="111" ht="20.1" customHeight="1" spans="1:8">
      <c r="A111" s="12" t="s">
        <v>1134</v>
      </c>
      <c r="B111" s="12" t="s">
        <v>1135</v>
      </c>
      <c r="C111" s="13" t="s">
        <v>95</v>
      </c>
      <c r="D111" s="14" t="s">
        <v>1136</v>
      </c>
      <c r="E111" s="18"/>
      <c r="F111" s="16">
        <f>ROUND(ROUND(E111,2)*D111,0)</f>
        <v>0</v>
      </c>
      <c r="H111" s="17" t="s">
        <v>1137</v>
      </c>
    </row>
    <row r="112" ht="20.1" customHeight="1" spans="1:8">
      <c r="A112" s="12" t="s">
        <v>1138</v>
      </c>
      <c r="B112" s="12" t="s">
        <v>1139</v>
      </c>
      <c r="C112" s="13" t="s">
        <v>95</v>
      </c>
      <c r="D112" s="14" t="s">
        <v>1140</v>
      </c>
      <c r="E112" s="18"/>
      <c r="F112" s="16">
        <f>ROUND(ROUND(E112,2)*D112,0)</f>
        <v>0</v>
      </c>
      <c r="H112" s="17" t="s">
        <v>1141</v>
      </c>
    </row>
    <row r="113" ht="20.1" customHeight="1" spans="1:8">
      <c r="A113" s="12" t="s">
        <v>1142</v>
      </c>
      <c r="B113" s="12" t="s">
        <v>1143</v>
      </c>
      <c r="C113" s="13"/>
      <c r="D113" s="14"/>
      <c r="E113" s="15"/>
      <c r="F113" s="16"/>
      <c r="H113" s="17"/>
    </row>
    <row r="114" ht="20.1" customHeight="1" spans="1:8">
      <c r="A114" s="12" t="s">
        <v>1144</v>
      </c>
      <c r="B114" s="12" t="s">
        <v>1145</v>
      </c>
      <c r="C114" s="13"/>
      <c r="D114" s="14"/>
      <c r="E114" s="15"/>
      <c r="F114" s="16"/>
      <c r="H114" s="17"/>
    </row>
    <row r="115" ht="20.1" customHeight="1" spans="1:8">
      <c r="A115" s="12" t="s">
        <v>1146</v>
      </c>
      <c r="B115" s="12" t="s">
        <v>1147</v>
      </c>
      <c r="C115" s="13" t="s">
        <v>367</v>
      </c>
      <c r="D115" s="14" t="s">
        <v>1148</v>
      </c>
      <c r="E115" s="18"/>
      <c r="F115" s="16">
        <f t="shared" ref="F115:F124" si="4">ROUND(ROUND(E115,2)*D115,0)</f>
        <v>0</v>
      </c>
      <c r="H115" s="17" t="s">
        <v>1149</v>
      </c>
    </row>
    <row r="116" ht="20.1" customHeight="1" spans="1:8">
      <c r="A116" s="12" t="s">
        <v>1150</v>
      </c>
      <c r="B116" s="12" t="s">
        <v>909</v>
      </c>
      <c r="C116" s="13" t="s">
        <v>156</v>
      </c>
      <c r="D116" s="14" t="s">
        <v>1151</v>
      </c>
      <c r="E116" s="18"/>
      <c r="F116" s="16">
        <f t="shared" si="4"/>
        <v>0</v>
      </c>
      <c r="H116" s="17" t="s">
        <v>1152</v>
      </c>
    </row>
    <row r="117" ht="20.1" customHeight="1" spans="1:8">
      <c r="A117" s="12" t="s">
        <v>1153</v>
      </c>
      <c r="B117" s="12" t="s">
        <v>1154</v>
      </c>
      <c r="C117" s="13" t="s">
        <v>88</v>
      </c>
      <c r="D117" s="14" t="s">
        <v>1155</v>
      </c>
      <c r="E117" s="18"/>
      <c r="F117" s="16">
        <f t="shared" si="4"/>
        <v>0</v>
      </c>
      <c r="H117" s="17" t="s">
        <v>1156</v>
      </c>
    </row>
    <row r="118" ht="20.1" customHeight="1" spans="1:8">
      <c r="A118" s="12" t="s">
        <v>1157</v>
      </c>
      <c r="B118" s="12" t="s">
        <v>1158</v>
      </c>
      <c r="C118" s="13" t="s">
        <v>88</v>
      </c>
      <c r="D118" s="14" t="s">
        <v>1159</v>
      </c>
      <c r="E118" s="18"/>
      <c r="F118" s="16">
        <f t="shared" si="4"/>
        <v>0</v>
      </c>
      <c r="H118" s="17" t="s">
        <v>1160</v>
      </c>
    </row>
    <row r="119" ht="20.1" customHeight="1" spans="1:8">
      <c r="A119" s="12" t="s">
        <v>1161</v>
      </c>
      <c r="B119" s="12" t="s">
        <v>1162</v>
      </c>
      <c r="C119" s="13" t="s">
        <v>88</v>
      </c>
      <c r="D119" s="14" t="s">
        <v>1163</v>
      </c>
      <c r="E119" s="18"/>
      <c r="F119" s="16">
        <f t="shared" si="4"/>
        <v>0</v>
      </c>
      <c r="H119" s="17" t="s">
        <v>1164</v>
      </c>
    </row>
    <row r="120" ht="20.1" customHeight="1" spans="1:8">
      <c r="A120" s="12" t="s">
        <v>1165</v>
      </c>
      <c r="B120" s="12" t="s">
        <v>1166</v>
      </c>
      <c r="C120" s="13" t="s">
        <v>156</v>
      </c>
      <c r="D120" s="14" t="s">
        <v>1167</v>
      </c>
      <c r="E120" s="18"/>
      <c r="F120" s="16">
        <f t="shared" si="4"/>
        <v>0</v>
      </c>
      <c r="H120" s="17" t="s">
        <v>1168</v>
      </c>
    </row>
    <row r="121" ht="20.1" customHeight="1" spans="1:8">
      <c r="A121" s="12" t="s">
        <v>1169</v>
      </c>
      <c r="B121" s="12" t="s">
        <v>1170</v>
      </c>
      <c r="C121" s="13" t="s">
        <v>88</v>
      </c>
      <c r="D121" s="14" t="s">
        <v>1171</v>
      </c>
      <c r="E121" s="18"/>
      <c r="F121" s="16">
        <f t="shared" si="4"/>
        <v>0</v>
      </c>
      <c r="H121" s="17" t="s">
        <v>1172</v>
      </c>
    </row>
    <row r="122" ht="20.1" customHeight="1" spans="1:8">
      <c r="A122" s="12" t="s">
        <v>1173</v>
      </c>
      <c r="B122" s="12" t="s">
        <v>1174</v>
      </c>
      <c r="C122" s="13" t="s">
        <v>156</v>
      </c>
      <c r="D122" s="14" t="s">
        <v>1175</v>
      </c>
      <c r="E122" s="18"/>
      <c r="F122" s="16">
        <f t="shared" si="4"/>
        <v>0</v>
      </c>
      <c r="H122" s="17" t="s">
        <v>1176</v>
      </c>
    </row>
    <row r="123" ht="20.1" customHeight="1" spans="1:8">
      <c r="A123" s="12" t="s">
        <v>1177</v>
      </c>
      <c r="B123" s="12" t="s">
        <v>1178</v>
      </c>
      <c r="C123" s="13" t="s">
        <v>95</v>
      </c>
      <c r="D123" s="14" t="s">
        <v>1179</v>
      </c>
      <c r="E123" s="18"/>
      <c r="F123" s="16">
        <f t="shared" si="4"/>
        <v>0</v>
      </c>
      <c r="H123" s="17" t="s">
        <v>1180</v>
      </c>
    </row>
    <row r="124" ht="20.1" customHeight="1" spans="1:8">
      <c r="A124" s="12" t="s">
        <v>1181</v>
      </c>
      <c r="B124" s="12" t="s">
        <v>1182</v>
      </c>
      <c r="C124" s="13" t="s">
        <v>95</v>
      </c>
      <c r="D124" s="14" t="s">
        <v>1033</v>
      </c>
      <c r="E124" s="18"/>
      <c r="F124" s="16">
        <f t="shared" si="4"/>
        <v>0</v>
      </c>
      <c r="H124" s="17" t="s">
        <v>1183</v>
      </c>
    </row>
    <row r="125" ht="20.1" customHeight="1" spans="1:8">
      <c r="A125" s="12" t="s">
        <v>1184</v>
      </c>
      <c r="B125" s="12" t="s">
        <v>1185</v>
      </c>
      <c r="C125" s="13"/>
      <c r="D125" s="14"/>
      <c r="E125" s="15"/>
      <c r="F125" s="16"/>
      <c r="H125" s="17"/>
    </row>
    <row r="126" ht="20.1" customHeight="1" spans="1:8">
      <c r="A126" s="12" t="s">
        <v>1186</v>
      </c>
      <c r="B126" s="12" t="s">
        <v>1187</v>
      </c>
      <c r="C126" s="13"/>
      <c r="D126" s="14"/>
      <c r="E126" s="15"/>
      <c r="F126" s="16"/>
      <c r="H126" s="17"/>
    </row>
    <row r="127" ht="20.1" customHeight="1" spans="1:8">
      <c r="A127" s="12" t="s">
        <v>1188</v>
      </c>
      <c r="B127" s="12" t="s">
        <v>530</v>
      </c>
      <c r="C127" s="13" t="s">
        <v>156</v>
      </c>
      <c r="D127" s="14" t="s">
        <v>1189</v>
      </c>
      <c r="E127" s="18"/>
      <c r="F127" s="16">
        <f>ROUND(ROUND(E127,2)*D127,0)</f>
        <v>0</v>
      </c>
      <c r="H127" s="17" t="s">
        <v>1190</v>
      </c>
    </row>
    <row r="128" ht="35.1" customHeight="1" spans="1:8">
      <c r="A128" s="13"/>
      <c r="B128" s="21" t="s">
        <v>1191</v>
      </c>
      <c r="C128" s="21"/>
      <c r="D128" s="22">
        <f>SUM(F5:F127)</f>
        <v>0</v>
      </c>
      <c r="E128" s="22"/>
      <c r="F128" s="22"/>
    </row>
  </sheetData>
  <sheetProtection algorithmName="SHA-512" hashValue="uXtM211DyQR3PG6wL2nfUrGC4PDUVCeSNr1/NCD7+Pde+XalgUj/+Ntwtxds40P5bQ1595tEuUxiJeC1TmKIBA==" saltValue="3iT0ccYCFGq50leaMatPhQ==" spinCount="100000" sheet="1" selectLockedCells="1" objects="1"/>
  <mergeCells count="4">
    <mergeCell ref="A1:F1"/>
    <mergeCell ref="A3:F3"/>
    <mergeCell ref="B128:C128"/>
    <mergeCell ref="D128:F128"/>
  </mergeCells>
  <printOptions horizontalCentered="1"/>
  <pageMargins left="0.393700787401575" right="0.393700787401575" top="0.748031496062992" bottom="0.748031496062992" header="0.31496062992126" footer="0.31496062992126"/>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H108"/>
  <sheetViews>
    <sheetView showZeros="0" view="pageBreakPreview" zoomScale="115" zoomScaleNormal="100" workbookViewId="0">
      <pane xSplit="3" ySplit="4" topLeftCell="D45" activePane="bottomRight" state="frozen"/>
      <selection/>
      <selection pane="topRight"/>
      <selection pane="bottomLeft"/>
      <selection pane="bottomRight" activeCell="E107" sqref="E107"/>
    </sheetView>
  </sheetViews>
  <sheetFormatPr defaultColWidth="9" defaultRowHeight="14.25" outlineLevelCol="7"/>
  <cols>
    <col min="1" max="1" width="10.6" customWidth="1"/>
    <col min="2" max="2" width="32.6" customWidth="1"/>
    <col min="3" max="3" width="7.6" customWidth="1"/>
    <col min="4" max="4" width="10.6" style="1" customWidth="1"/>
    <col min="5" max="6" width="11.6" customWidth="1"/>
    <col min="8" max="8" width="16.6" style="2" customWidth="1"/>
  </cols>
  <sheetData>
    <row r="1" ht="35.1" customHeight="1" spans="1:8">
      <c r="A1" s="3" t="s">
        <v>50</v>
      </c>
      <c r="B1" s="3"/>
      <c r="C1" s="3"/>
      <c r="D1" s="4"/>
      <c r="E1" s="3"/>
      <c r="F1" s="3"/>
    </row>
    <row r="2" ht="20.1" customHeight="1" spans="1:8">
      <c r="A2" s="5" t="str">
        <f>'封面（打印）'!B9</f>
        <v>工程名称：石大路南延接深圳龙大高速段工程第二标段</v>
      </c>
      <c r="B2" s="3"/>
      <c r="C2" s="3"/>
      <c r="D2" s="4"/>
      <c r="E2" s="3"/>
      <c r="F2" s="3"/>
    </row>
    <row r="3" ht="30" customHeight="1" spans="1:8">
      <c r="A3" s="6" t="s">
        <v>1192</v>
      </c>
      <c r="B3" s="7"/>
      <c r="C3" s="7"/>
      <c r="D3" s="8"/>
      <c r="E3" s="7"/>
      <c r="F3" s="7"/>
    </row>
    <row r="4" ht="20.1" customHeight="1" spans="1:8">
      <c r="A4" s="9" t="s">
        <v>52</v>
      </c>
      <c r="B4" s="9" t="s">
        <v>53</v>
      </c>
      <c r="C4" s="9" t="s">
        <v>54</v>
      </c>
      <c r="D4" s="10" t="s">
        <v>55</v>
      </c>
      <c r="E4" s="9" t="s">
        <v>56</v>
      </c>
      <c r="F4" s="9" t="s">
        <v>57</v>
      </c>
      <c r="H4" s="11" t="s">
        <v>58</v>
      </c>
    </row>
    <row r="5" ht="20.1" customHeight="1" spans="1:8">
      <c r="A5" s="12" t="s">
        <v>1193</v>
      </c>
      <c r="B5" s="12" t="s">
        <v>1194</v>
      </c>
      <c r="C5" s="13"/>
      <c r="D5" s="14"/>
      <c r="E5" s="15"/>
      <c r="F5" s="16">
        <f>ROUND(ROUND(E5,2)*D5,0)</f>
        <v>0</v>
      </c>
      <c r="H5" s="17"/>
    </row>
    <row r="6" ht="20.1" customHeight="1" spans="1:8">
      <c r="A6" s="12" t="s">
        <v>1195</v>
      </c>
      <c r="B6" s="12" t="s">
        <v>1196</v>
      </c>
      <c r="C6" s="13"/>
      <c r="D6" s="14"/>
      <c r="E6" s="15"/>
      <c r="F6" s="16">
        <f>ROUND(ROUND(E6,2)*D6,0)</f>
        <v>0</v>
      </c>
      <c r="H6" s="17"/>
    </row>
    <row r="7" ht="20.1" customHeight="1" spans="1:8">
      <c r="A7" s="12" t="s">
        <v>1197</v>
      </c>
      <c r="B7" s="12" t="s">
        <v>1198</v>
      </c>
      <c r="C7" s="13"/>
      <c r="D7" s="14"/>
      <c r="E7" s="15"/>
      <c r="F7" s="16">
        <f>ROUND(ROUND(E7,2)*D7,0)</f>
        <v>0</v>
      </c>
      <c r="H7" s="17"/>
    </row>
    <row r="8" ht="20.1" customHeight="1" spans="1:8">
      <c r="A8" s="12" t="s">
        <v>1199</v>
      </c>
      <c r="B8" s="12" t="s">
        <v>1200</v>
      </c>
      <c r="C8" s="13" t="s">
        <v>156</v>
      </c>
      <c r="D8" s="14" t="s">
        <v>1201</v>
      </c>
      <c r="E8" s="18"/>
      <c r="F8" s="16">
        <f>ROUND(ROUND(E8,2)*D8,0)</f>
        <v>0</v>
      </c>
      <c r="H8" s="17" t="s">
        <v>1202</v>
      </c>
    </row>
    <row r="9" ht="20.1" customHeight="1" spans="1:8">
      <c r="A9" s="12" t="s">
        <v>1203</v>
      </c>
      <c r="B9" s="12" t="s">
        <v>1204</v>
      </c>
      <c r="C9" s="13" t="s">
        <v>156</v>
      </c>
      <c r="D9" s="14" t="s">
        <v>1205</v>
      </c>
      <c r="E9" s="18"/>
      <c r="F9" s="16">
        <f t="shared" ref="F9:F36" si="0">ROUND(ROUND(E9,2)*D9,0)</f>
        <v>0</v>
      </c>
      <c r="H9" s="17" t="s">
        <v>1206</v>
      </c>
    </row>
    <row r="10" ht="20.1" customHeight="1" spans="1:8">
      <c r="A10" s="12" t="s">
        <v>1207</v>
      </c>
      <c r="B10" s="12" t="s">
        <v>1208</v>
      </c>
      <c r="C10" s="13" t="s">
        <v>156</v>
      </c>
      <c r="D10" s="14" t="s">
        <v>1209</v>
      </c>
      <c r="E10" s="18"/>
      <c r="F10" s="16">
        <f t="shared" si="0"/>
        <v>0</v>
      </c>
      <c r="H10" s="17" t="s">
        <v>1210</v>
      </c>
    </row>
    <row r="11" ht="20.1" customHeight="1" spans="1:8">
      <c r="A11" s="12" t="s">
        <v>1211</v>
      </c>
      <c r="B11" s="12" t="s">
        <v>1212</v>
      </c>
      <c r="C11" s="13" t="s">
        <v>156</v>
      </c>
      <c r="D11" s="14" t="s">
        <v>1213</v>
      </c>
      <c r="E11" s="18"/>
      <c r="F11" s="16">
        <f t="shared" si="0"/>
        <v>0</v>
      </c>
      <c r="H11" s="17" t="s">
        <v>1214</v>
      </c>
    </row>
    <row r="12" ht="20.1" customHeight="1" spans="1:8">
      <c r="A12" s="12" t="s">
        <v>1215</v>
      </c>
      <c r="B12" s="12" t="s">
        <v>1216</v>
      </c>
      <c r="C12" s="13" t="s">
        <v>156</v>
      </c>
      <c r="D12" s="14" t="s">
        <v>1217</v>
      </c>
      <c r="E12" s="18"/>
      <c r="F12" s="16">
        <f t="shared" si="0"/>
        <v>0</v>
      </c>
      <c r="H12" s="17" t="s">
        <v>1218</v>
      </c>
    </row>
    <row r="13" ht="20.1" customHeight="1" spans="1:8">
      <c r="A13" s="12" t="s">
        <v>1219</v>
      </c>
      <c r="B13" s="12" t="s">
        <v>1220</v>
      </c>
      <c r="C13" s="13" t="s">
        <v>156</v>
      </c>
      <c r="D13" s="14" t="s">
        <v>1221</v>
      </c>
      <c r="E13" s="18"/>
      <c r="F13" s="16">
        <f t="shared" si="0"/>
        <v>0</v>
      </c>
      <c r="H13" s="17" t="s">
        <v>1222</v>
      </c>
    </row>
    <row r="14" ht="20.1" customHeight="1" spans="1:8">
      <c r="A14" s="12" t="s">
        <v>1223</v>
      </c>
      <c r="B14" s="12" t="s">
        <v>1224</v>
      </c>
      <c r="C14" s="13" t="s">
        <v>156</v>
      </c>
      <c r="D14" s="14" t="s">
        <v>1225</v>
      </c>
      <c r="E14" s="18"/>
      <c r="F14" s="16">
        <f t="shared" si="0"/>
        <v>0</v>
      </c>
      <c r="H14" s="17" t="s">
        <v>1226</v>
      </c>
    </row>
    <row r="15" ht="20.1" customHeight="1" spans="1:8">
      <c r="A15" s="12" t="s">
        <v>1227</v>
      </c>
      <c r="B15" s="12" t="s">
        <v>1228</v>
      </c>
      <c r="C15" s="13" t="s">
        <v>156</v>
      </c>
      <c r="D15" s="14" t="s">
        <v>1229</v>
      </c>
      <c r="E15" s="18"/>
      <c r="F15" s="16">
        <f t="shared" si="0"/>
        <v>0</v>
      </c>
      <c r="H15" s="17" t="s">
        <v>1230</v>
      </c>
    </row>
    <row r="16" ht="20.1" customHeight="1" spans="1:8">
      <c r="A16" s="12" t="s">
        <v>1231</v>
      </c>
      <c r="B16" s="12" t="s">
        <v>1232</v>
      </c>
      <c r="C16" s="13" t="s">
        <v>156</v>
      </c>
      <c r="D16" s="14" t="s">
        <v>1233</v>
      </c>
      <c r="E16" s="18"/>
      <c r="F16" s="16">
        <f t="shared" si="0"/>
        <v>0</v>
      </c>
      <c r="H16" s="17" t="s">
        <v>1234</v>
      </c>
    </row>
    <row r="17" ht="20.1" customHeight="1" spans="1:8">
      <c r="A17" s="12" t="s">
        <v>1235</v>
      </c>
      <c r="B17" s="12" t="s">
        <v>1236</v>
      </c>
      <c r="C17" s="13" t="s">
        <v>367</v>
      </c>
      <c r="D17" s="14" t="s">
        <v>1237</v>
      </c>
      <c r="E17" s="18"/>
      <c r="F17" s="16">
        <f t="shared" si="0"/>
        <v>0</v>
      </c>
      <c r="H17" s="17" t="s">
        <v>1238</v>
      </c>
    </row>
    <row r="18" ht="20.1" customHeight="1" spans="1:8">
      <c r="A18" s="12" t="s">
        <v>1239</v>
      </c>
      <c r="B18" s="12" t="s">
        <v>1240</v>
      </c>
      <c r="C18" s="13"/>
      <c r="D18" s="14"/>
      <c r="E18" s="15"/>
      <c r="F18" s="16">
        <f t="shared" si="0"/>
        <v>0</v>
      </c>
      <c r="H18" s="17"/>
    </row>
    <row r="19" ht="20.1" customHeight="1" spans="1:8">
      <c r="A19" s="12" t="s">
        <v>1241</v>
      </c>
      <c r="B19" s="12" t="s">
        <v>1242</v>
      </c>
      <c r="C19" s="13"/>
      <c r="D19" s="14"/>
      <c r="E19" s="15"/>
      <c r="F19" s="16">
        <f t="shared" si="0"/>
        <v>0</v>
      </c>
      <c r="H19" s="17"/>
    </row>
    <row r="20" ht="20.1" customHeight="1" spans="1:8">
      <c r="A20" s="12" t="s">
        <v>1243</v>
      </c>
      <c r="B20" s="12" t="s">
        <v>1244</v>
      </c>
      <c r="C20" s="13" t="s">
        <v>95</v>
      </c>
      <c r="D20" s="14" t="s">
        <v>1245</v>
      </c>
      <c r="E20" s="18"/>
      <c r="F20" s="16">
        <f t="shared" si="0"/>
        <v>0</v>
      </c>
      <c r="H20" s="17" t="s">
        <v>1246</v>
      </c>
    </row>
    <row r="21" ht="20.1" customHeight="1" spans="1:8">
      <c r="A21" s="12" t="s">
        <v>1247</v>
      </c>
      <c r="B21" s="12" t="s">
        <v>1248</v>
      </c>
      <c r="C21" s="13" t="s">
        <v>95</v>
      </c>
      <c r="D21" s="14" t="s">
        <v>1249</v>
      </c>
      <c r="E21" s="18"/>
      <c r="F21" s="16">
        <f t="shared" si="0"/>
        <v>0</v>
      </c>
      <c r="H21" s="17" t="s">
        <v>1250</v>
      </c>
    </row>
    <row r="22" ht="20.1" customHeight="1" spans="1:8">
      <c r="A22" s="12" t="s">
        <v>1251</v>
      </c>
      <c r="B22" s="12" t="s">
        <v>1252</v>
      </c>
      <c r="C22" s="13" t="s">
        <v>95</v>
      </c>
      <c r="D22" s="14" t="s">
        <v>1253</v>
      </c>
      <c r="E22" s="18"/>
      <c r="F22" s="16">
        <f t="shared" si="0"/>
        <v>0</v>
      </c>
      <c r="H22" s="17" t="s">
        <v>1254</v>
      </c>
    </row>
    <row r="23" ht="20.1" customHeight="1" spans="1:8">
      <c r="A23" s="12" t="s">
        <v>1255</v>
      </c>
      <c r="B23" s="12" t="s">
        <v>1256</v>
      </c>
      <c r="C23" s="13" t="s">
        <v>95</v>
      </c>
      <c r="D23" s="14" t="s">
        <v>1257</v>
      </c>
      <c r="E23" s="18"/>
      <c r="F23" s="16">
        <f t="shared" si="0"/>
        <v>0</v>
      </c>
      <c r="H23" s="17" t="s">
        <v>1258</v>
      </c>
    </row>
    <row r="24" ht="20.1" customHeight="1" spans="1:8">
      <c r="A24" s="12" t="s">
        <v>1259</v>
      </c>
      <c r="B24" s="12" t="s">
        <v>1260</v>
      </c>
      <c r="C24" s="13"/>
      <c r="D24" s="14"/>
      <c r="E24" s="15"/>
      <c r="F24" s="16">
        <f t="shared" si="0"/>
        <v>0</v>
      </c>
      <c r="H24" s="17"/>
    </row>
    <row r="25" ht="20.1" customHeight="1" spans="1:8">
      <c r="A25" s="12" t="s">
        <v>1261</v>
      </c>
      <c r="B25" s="12" t="s">
        <v>1262</v>
      </c>
      <c r="C25" s="13" t="s">
        <v>95</v>
      </c>
      <c r="D25" s="14" t="s">
        <v>396</v>
      </c>
      <c r="E25" s="18"/>
      <c r="F25" s="16">
        <f t="shared" si="0"/>
        <v>0</v>
      </c>
      <c r="H25" s="17" t="s">
        <v>1263</v>
      </c>
    </row>
    <row r="26" ht="20.1" customHeight="1" spans="1:8">
      <c r="A26" s="12" t="s">
        <v>1264</v>
      </c>
      <c r="B26" s="12" t="s">
        <v>1265</v>
      </c>
      <c r="C26" s="13"/>
      <c r="D26" s="14"/>
      <c r="E26" s="15"/>
      <c r="F26" s="16">
        <f t="shared" si="0"/>
        <v>0</v>
      </c>
      <c r="H26" s="17"/>
    </row>
    <row r="27" ht="20.1" customHeight="1" spans="1:8">
      <c r="A27" s="12" t="s">
        <v>1266</v>
      </c>
      <c r="B27" s="12" t="s">
        <v>1267</v>
      </c>
      <c r="C27" s="13"/>
      <c r="D27" s="14"/>
      <c r="E27" s="15"/>
      <c r="F27" s="16">
        <f t="shared" si="0"/>
        <v>0</v>
      </c>
      <c r="H27" s="17"/>
    </row>
    <row r="28" ht="20.1" customHeight="1" spans="1:8">
      <c r="A28" s="12" t="s">
        <v>1268</v>
      </c>
      <c r="B28" s="12" t="s">
        <v>1269</v>
      </c>
      <c r="C28" s="13" t="s">
        <v>735</v>
      </c>
      <c r="D28" s="14" t="s">
        <v>1270</v>
      </c>
      <c r="E28" s="18"/>
      <c r="F28" s="16">
        <f t="shared" si="0"/>
        <v>0</v>
      </c>
      <c r="H28" s="17" t="s">
        <v>1271</v>
      </c>
    </row>
    <row r="29" ht="20.1" customHeight="1" spans="1:8">
      <c r="A29" s="12" t="s">
        <v>1272</v>
      </c>
      <c r="B29" s="12" t="s">
        <v>1273</v>
      </c>
      <c r="C29" s="13"/>
      <c r="D29" s="14"/>
      <c r="E29" s="15"/>
      <c r="F29" s="16">
        <f t="shared" si="0"/>
        <v>0</v>
      </c>
      <c r="H29" s="17"/>
    </row>
    <row r="30" ht="20.1" customHeight="1" spans="1:8">
      <c r="A30" s="12" t="s">
        <v>1274</v>
      </c>
      <c r="B30" s="12" t="s">
        <v>1275</v>
      </c>
      <c r="C30" s="13" t="s">
        <v>735</v>
      </c>
      <c r="D30" s="14" t="s">
        <v>1270</v>
      </c>
      <c r="E30" s="18"/>
      <c r="F30" s="16">
        <f t="shared" si="0"/>
        <v>0</v>
      </c>
      <c r="H30" s="17" t="s">
        <v>1276</v>
      </c>
    </row>
    <row r="31" ht="20.1" customHeight="1" spans="1:8">
      <c r="A31" s="12" t="s">
        <v>1277</v>
      </c>
      <c r="B31" s="12" t="s">
        <v>1278</v>
      </c>
      <c r="C31" s="13" t="s">
        <v>735</v>
      </c>
      <c r="D31" s="14" t="s">
        <v>1270</v>
      </c>
      <c r="E31" s="18"/>
      <c r="F31" s="16">
        <f t="shared" si="0"/>
        <v>0</v>
      </c>
      <c r="H31" s="17" t="s">
        <v>1279</v>
      </c>
    </row>
    <row r="32" ht="20.1" customHeight="1" spans="1:8">
      <c r="A32" s="12" t="s">
        <v>1280</v>
      </c>
      <c r="B32" s="12" t="s">
        <v>1281</v>
      </c>
      <c r="C32" s="13"/>
      <c r="D32" s="14"/>
      <c r="E32" s="15"/>
      <c r="F32" s="16">
        <f t="shared" si="0"/>
        <v>0</v>
      </c>
      <c r="H32" s="17"/>
    </row>
    <row r="33" ht="20.1" customHeight="1" spans="1:8">
      <c r="A33" s="12" t="s">
        <v>1282</v>
      </c>
      <c r="B33" s="12" t="s">
        <v>1283</v>
      </c>
      <c r="C33" s="13" t="s">
        <v>95</v>
      </c>
      <c r="D33" s="14" t="s">
        <v>1284</v>
      </c>
      <c r="E33" s="18"/>
      <c r="F33" s="16">
        <f t="shared" si="0"/>
        <v>0</v>
      </c>
      <c r="H33" s="17" t="s">
        <v>1285</v>
      </c>
    </row>
    <row r="34" ht="20.1" customHeight="1" spans="1:8">
      <c r="A34" s="12" t="s">
        <v>1286</v>
      </c>
      <c r="B34" s="12" t="s">
        <v>1287</v>
      </c>
      <c r="C34" s="13"/>
      <c r="D34" s="14"/>
      <c r="E34" s="15"/>
      <c r="F34" s="16">
        <f t="shared" si="0"/>
        <v>0</v>
      </c>
      <c r="H34" s="17"/>
    </row>
    <row r="35" ht="20.1" customHeight="1" spans="1:8">
      <c r="A35" s="12" t="s">
        <v>1288</v>
      </c>
      <c r="B35" s="12" t="s">
        <v>1289</v>
      </c>
      <c r="C35" s="13" t="s">
        <v>367</v>
      </c>
      <c r="D35" s="14" t="s">
        <v>1290</v>
      </c>
      <c r="E35" s="18"/>
      <c r="F35" s="16">
        <f t="shared" si="0"/>
        <v>0</v>
      </c>
      <c r="H35" s="17" t="s">
        <v>1291</v>
      </c>
    </row>
    <row r="36" ht="20.1" customHeight="1" spans="1:8">
      <c r="A36" s="12" t="s">
        <v>1292</v>
      </c>
      <c r="B36" s="12" t="s">
        <v>542</v>
      </c>
      <c r="C36" s="13" t="s">
        <v>367</v>
      </c>
      <c r="D36" s="14" t="s">
        <v>1293</v>
      </c>
      <c r="E36" s="18"/>
      <c r="F36" s="16">
        <f t="shared" si="0"/>
        <v>0</v>
      </c>
      <c r="H36" s="17" t="s">
        <v>1294</v>
      </c>
    </row>
    <row r="37" ht="20.1" customHeight="1" spans="1:8">
      <c r="A37" s="12" t="s">
        <v>1295</v>
      </c>
      <c r="B37" s="12" t="s">
        <v>1296</v>
      </c>
      <c r="C37" s="13"/>
      <c r="D37" s="14"/>
      <c r="E37" s="15"/>
      <c r="F37" s="16"/>
      <c r="H37" s="17"/>
    </row>
    <row r="38" ht="20.1" customHeight="1" spans="1:8">
      <c r="A38" s="12" t="s">
        <v>1297</v>
      </c>
      <c r="B38" s="12" t="s">
        <v>1298</v>
      </c>
      <c r="C38" s="13" t="s">
        <v>95</v>
      </c>
      <c r="D38" s="14" t="s">
        <v>1299</v>
      </c>
      <c r="E38" s="18"/>
      <c r="F38" s="16">
        <f>ROUND(ROUND(E38,2)*D38,0)</f>
        <v>0</v>
      </c>
      <c r="H38" s="17" t="s">
        <v>1300</v>
      </c>
    </row>
    <row r="39" ht="20.1" customHeight="1" spans="1:8">
      <c r="A39" s="12" t="s">
        <v>1301</v>
      </c>
      <c r="B39" s="12" t="s">
        <v>1302</v>
      </c>
      <c r="C39" s="13" t="s">
        <v>95</v>
      </c>
      <c r="D39" s="14" t="s">
        <v>1303</v>
      </c>
      <c r="E39" s="18"/>
      <c r="F39" s="16">
        <f>ROUND(ROUND(E39,2)*D39,0)</f>
        <v>0</v>
      </c>
      <c r="H39" s="17" t="s">
        <v>1304</v>
      </c>
    </row>
    <row r="40" ht="20.1" customHeight="1" spans="1:8">
      <c r="A40" s="12" t="s">
        <v>1305</v>
      </c>
      <c r="B40" s="12" t="s">
        <v>1306</v>
      </c>
      <c r="C40" s="13"/>
      <c r="D40" s="14"/>
      <c r="E40" s="15"/>
      <c r="F40" s="16"/>
      <c r="H40" s="17"/>
    </row>
    <row r="41" ht="20.1" customHeight="1" spans="1:8">
      <c r="A41" s="12" t="s">
        <v>1307</v>
      </c>
      <c r="B41" s="12" t="s">
        <v>1308</v>
      </c>
      <c r="C41" s="13" t="s">
        <v>735</v>
      </c>
      <c r="D41" s="14" t="s">
        <v>1309</v>
      </c>
      <c r="E41" s="18"/>
      <c r="F41" s="16">
        <f t="shared" ref="F41:F49" si="1">ROUND(ROUND(E41,2)*D41,0)</f>
        <v>0</v>
      </c>
      <c r="H41" s="17" t="s">
        <v>1310</v>
      </c>
    </row>
    <row r="42" ht="20.1" customHeight="1" spans="1:8">
      <c r="A42" s="12" t="s">
        <v>1311</v>
      </c>
      <c r="B42" s="12" t="s">
        <v>1312</v>
      </c>
      <c r="C42" s="13" t="s">
        <v>735</v>
      </c>
      <c r="D42" s="14" t="s">
        <v>1313</v>
      </c>
      <c r="E42" s="18"/>
      <c r="F42" s="16">
        <f t="shared" si="1"/>
        <v>0</v>
      </c>
      <c r="H42" s="17" t="s">
        <v>1314</v>
      </c>
    </row>
    <row r="43" ht="20.1" customHeight="1" spans="1:8">
      <c r="A43" s="12" t="s">
        <v>1315</v>
      </c>
      <c r="B43" s="12" t="s">
        <v>1316</v>
      </c>
      <c r="C43" s="13" t="s">
        <v>735</v>
      </c>
      <c r="D43" s="14" t="s">
        <v>1317</v>
      </c>
      <c r="E43" s="18"/>
      <c r="F43" s="16">
        <f t="shared" si="1"/>
        <v>0</v>
      </c>
      <c r="H43" s="17" t="s">
        <v>1318</v>
      </c>
    </row>
    <row r="44" ht="20.1" customHeight="1" spans="1:8">
      <c r="A44" s="12" t="s">
        <v>1319</v>
      </c>
      <c r="B44" s="12" t="s">
        <v>1320</v>
      </c>
      <c r="C44" s="13" t="s">
        <v>735</v>
      </c>
      <c r="D44" s="14" t="s">
        <v>1321</v>
      </c>
      <c r="E44" s="18"/>
      <c r="F44" s="16">
        <f t="shared" si="1"/>
        <v>0</v>
      </c>
      <c r="H44" s="17" t="s">
        <v>1322</v>
      </c>
    </row>
    <row r="45" ht="20.1" customHeight="1" spans="1:8">
      <c r="A45" s="12" t="s">
        <v>1323</v>
      </c>
      <c r="B45" s="12" t="s">
        <v>1324</v>
      </c>
      <c r="C45" s="13" t="s">
        <v>735</v>
      </c>
      <c r="D45" s="14" t="s">
        <v>1025</v>
      </c>
      <c r="E45" s="18"/>
      <c r="F45" s="16">
        <f t="shared" si="1"/>
        <v>0</v>
      </c>
      <c r="H45" s="17" t="s">
        <v>1325</v>
      </c>
    </row>
    <row r="46" ht="20.1" customHeight="1" spans="1:8">
      <c r="A46" s="12" t="s">
        <v>1326</v>
      </c>
      <c r="B46" s="12" t="s">
        <v>1327</v>
      </c>
      <c r="C46" s="13" t="s">
        <v>735</v>
      </c>
      <c r="D46" s="14" t="s">
        <v>1270</v>
      </c>
      <c r="E46" s="18"/>
      <c r="F46" s="16">
        <f t="shared" si="1"/>
        <v>0</v>
      </c>
      <c r="H46" s="17" t="s">
        <v>1328</v>
      </c>
    </row>
    <row r="47" ht="20.1" customHeight="1" spans="1:8">
      <c r="A47" s="12" t="s">
        <v>1329</v>
      </c>
      <c r="B47" s="12" t="s">
        <v>1330</v>
      </c>
      <c r="C47" s="13" t="s">
        <v>735</v>
      </c>
      <c r="D47" s="14" t="s">
        <v>1017</v>
      </c>
      <c r="E47" s="18"/>
      <c r="F47" s="16">
        <f t="shared" si="1"/>
        <v>0</v>
      </c>
      <c r="H47" s="17" t="s">
        <v>1331</v>
      </c>
    </row>
    <row r="48" ht="20.1" customHeight="1" spans="1:8">
      <c r="A48" s="12" t="s">
        <v>1332</v>
      </c>
      <c r="B48" s="12" t="s">
        <v>1333</v>
      </c>
      <c r="C48" s="13" t="s">
        <v>735</v>
      </c>
      <c r="D48" s="14" t="s">
        <v>1334</v>
      </c>
      <c r="E48" s="18"/>
      <c r="F48" s="16">
        <f t="shared" si="1"/>
        <v>0</v>
      </c>
      <c r="H48" s="17" t="s">
        <v>1335</v>
      </c>
    </row>
    <row r="49" ht="20.1" customHeight="1" spans="1:8">
      <c r="A49" s="12" t="s">
        <v>1336</v>
      </c>
      <c r="B49" s="12" t="s">
        <v>1337</v>
      </c>
      <c r="C49" s="13"/>
      <c r="D49" s="14"/>
      <c r="E49" s="15"/>
      <c r="F49" s="16">
        <f t="shared" si="1"/>
        <v>0</v>
      </c>
      <c r="H49" s="17"/>
    </row>
    <row r="50" ht="20.1" customHeight="1" spans="1:8">
      <c r="A50" s="12" t="s">
        <v>1338</v>
      </c>
      <c r="B50" s="12" t="s">
        <v>1339</v>
      </c>
      <c r="C50" s="13" t="s">
        <v>735</v>
      </c>
      <c r="D50" s="14" t="s">
        <v>1249</v>
      </c>
      <c r="E50" s="18"/>
      <c r="F50" s="16">
        <f t="shared" ref="F50:F66" si="2">ROUND(ROUND(E50,2)*D50,0)</f>
        <v>0</v>
      </c>
      <c r="H50" s="17" t="s">
        <v>1340</v>
      </c>
    </row>
    <row r="51" ht="20.1" customHeight="1" spans="1:8">
      <c r="A51" s="12" t="s">
        <v>1341</v>
      </c>
      <c r="B51" s="12" t="s">
        <v>1342</v>
      </c>
      <c r="C51" s="13" t="s">
        <v>735</v>
      </c>
      <c r="D51" s="14" t="s">
        <v>64</v>
      </c>
      <c r="E51" s="18"/>
      <c r="F51" s="16">
        <f t="shared" si="2"/>
        <v>0</v>
      </c>
      <c r="H51" s="17" t="s">
        <v>1343</v>
      </c>
    </row>
    <row r="52" ht="20.1" customHeight="1" spans="1:8">
      <c r="A52" s="12" t="s">
        <v>1344</v>
      </c>
      <c r="B52" s="12" t="s">
        <v>1345</v>
      </c>
      <c r="C52" s="13" t="s">
        <v>735</v>
      </c>
      <c r="D52" s="14" t="s">
        <v>64</v>
      </c>
      <c r="E52" s="18"/>
      <c r="F52" s="16">
        <f t="shared" si="2"/>
        <v>0</v>
      </c>
      <c r="H52" s="17" t="s">
        <v>1346</v>
      </c>
    </row>
    <row r="53" ht="20.1" customHeight="1" spans="1:8">
      <c r="A53" s="12" t="s">
        <v>1347</v>
      </c>
      <c r="B53" s="12" t="s">
        <v>1348</v>
      </c>
      <c r="C53" s="13" t="s">
        <v>735</v>
      </c>
      <c r="D53" s="14" t="s">
        <v>64</v>
      </c>
      <c r="E53" s="18"/>
      <c r="F53" s="16">
        <f t="shared" si="2"/>
        <v>0</v>
      </c>
      <c r="H53" s="17" t="s">
        <v>1349</v>
      </c>
    </row>
    <row r="54" ht="20.1" customHeight="1" spans="1:8">
      <c r="A54" s="12" t="s">
        <v>1350</v>
      </c>
      <c r="B54" s="12" t="s">
        <v>1351</v>
      </c>
      <c r="C54" s="13" t="s">
        <v>735</v>
      </c>
      <c r="D54" s="14" t="s">
        <v>1025</v>
      </c>
      <c r="E54" s="18"/>
      <c r="F54" s="16">
        <f t="shared" si="2"/>
        <v>0</v>
      </c>
      <c r="H54" s="17" t="s">
        <v>1352</v>
      </c>
    </row>
    <row r="55" ht="20.1" customHeight="1" spans="1:8">
      <c r="A55" s="12" t="s">
        <v>1353</v>
      </c>
      <c r="B55" s="12" t="s">
        <v>1354</v>
      </c>
      <c r="C55" s="13" t="s">
        <v>735</v>
      </c>
      <c r="D55" s="14" t="s">
        <v>1249</v>
      </c>
      <c r="E55" s="18"/>
      <c r="F55" s="16">
        <f t="shared" si="2"/>
        <v>0</v>
      </c>
      <c r="H55" s="17" t="s">
        <v>1355</v>
      </c>
    </row>
    <row r="56" ht="20.1" customHeight="1" spans="1:8">
      <c r="A56" s="12" t="s">
        <v>1356</v>
      </c>
      <c r="B56" s="12" t="s">
        <v>1357</v>
      </c>
      <c r="C56" s="13" t="s">
        <v>735</v>
      </c>
      <c r="D56" s="14" t="s">
        <v>1358</v>
      </c>
      <c r="E56" s="18"/>
      <c r="F56" s="16">
        <f t="shared" si="2"/>
        <v>0</v>
      </c>
      <c r="H56" s="17" t="s">
        <v>1359</v>
      </c>
    </row>
    <row r="57" ht="20.1" customHeight="1" spans="1:8">
      <c r="A57" s="12" t="s">
        <v>1360</v>
      </c>
      <c r="B57" s="12" t="s">
        <v>1361</v>
      </c>
      <c r="C57" s="13" t="s">
        <v>735</v>
      </c>
      <c r="D57" s="14" t="s">
        <v>64</v>
      </c>
      <c r="E57" s="18"/>
      <c r="F57" s="16">
        <f t="shared" si="2"/>
        <v>0</v>
      </c>
      <c r="H57" s="17" t="s">
        <v>1362</v>
      </c>
    </row>
    <row r="58" ht="20.1" customHeight="1" spans="1:8">
      <c r="A58" s="12" t="s">
        <v>1363</v>
      </c>
      <c r="B58" s="12" t="s">
        <v>1364</v>
      </c>
      <c r="C58" s="13"/>
      <c r="D58" s="14"/>
      <c r="E58" s="15"/>
      <c r="F58" s="16">
        <f t="shared" si="2"/>
        <v>0</v>
      </c>
      <c r="H58" s="17"/>
    </row>
    <row r="59" ht="20.1" customHeight="1" spans="1:8">
      <c r="A59" s="12" t="s">
        <v>1365</v>
      </c>
      <c r="B59" s="12" t="s">
        <v>1366</v>
      </c>
      <c r="C59" s="13" t="s">
        <v>735</v>
      </c>
      <c r="D59" s="14" t="s">
        <v>1321</v>
      </c>
      <c r="E59" s="18"/>
      <c r="F59" s="16">
        <f t="shared" si="2"/>
        <v>0</v>
      </c>
      <c r="H59" s="17" t="s">
        <v>1367</v>
      </c>
    </row>
    <row r="60" ht="20.1" customHeight="1" spans="1:8">
      <c r="A60" s="12" t="s">
        <v>1368</v>
      </c>
      <c r="B60" s="12" t="s">
        <v>1369</v>
      </c>
      <c r="C60" s="13" t="s">
        <v>735</v>
      </c>
      <c r="D60" s="14" t="s">
        <v>1370</v>
      </c>
      <c r="E60" s="18"/>
      <c r="F60" s="16">
        <f t="shared" si="2"/>
        <v>0</v>
      </c>
      <c r="H60" s="17" t="s">
        <v>1371</v>
      </c>
    </row>
    <row r="61" ht="20.1" customHeight="1" spans="1:8">
      <c r="A61" s="12" t="s">
        <v>1372</v>
      </c>
      <c r="B61" s="12" t="s">
        <v>1373</v>
      </c>
      <c r="C61" s="13" t="s">
        <v>735</v>
      </c>
      <c r="D61" s="14" t="s">
        <v>1017</v>
      </c>
      <c r="E61" s="18"/>
      <c r="F61" s="16">
        <f t="shared" si="2"/>
        <v>0</v>
      </c>
      <c r="H61" s="17" t="s">
        <v>1374</v>
      </c>
    </row>
    <row r="62" ht="20.1" customHeight="1" spans="1:8">
      <c r="A62" s="12" t="s">
        <v>1375</v>
      </c>
      <c r="B62" s="12" t="s">
        <v>1376</v>
      </c>
      <c r="C62" s="13" t="s">
        <v>735</v>
      </c>
      <c r="D62" s="14" t="s">
        <v>433</v>
      </c>
      <c r="E62" s="18"/>
      <c r="F62" s="16">
        <f t="shared" si="2"/>
        <v>0</v>
      </c>
      <c r="H62" s="17" t="s">
        <v>1377</v>
      </c>
    </row>
    <row r="63" ht="20.1" customHeight="1" spans="1:8">
      <c r="A63" s="12" t="s">
        <v>1378</v>
      </c>
      <c r="B63" s="12" t="s">
        <v>1379</v>
      </c>
      <c r="C63" s="13" t="s">
        <v>735</v>
      </c>
      <c r="D63" s="14" t="s">
        <v>64</v>
      </c>
      <c r="E63" s="18"/>
      <c r="F63" s="16">
        <f t="shared" si="2"/>
        <v>0</v>
      </c>
      <c r="H63" s="17" t="s">
        <v>1380</v>
      </c>
    </row>
    <row r="64" ht="20.1" customHeight="1" spans="1:8">
      <c r="A64" s="12" t="s">
        <v>1381</v>
      </c>
      <c r="B64" s="12" t="s">
        <v>1382</v>
      </c>
      <c r="C64" s="13"/>
      <c r="D64" s="14"/>
      <c r="E64" s="15"/>
      <c r="F64" s="16">
        <f t="shared" si="2"/>
        <v>0</v>
      </c>
      <c r="H64" s="17"/>
    </row>
    <row r="65" ht="20.1" customHeight="1" spans="1:8">
      <c r="A65" s="12" t="s">
        <v>1383</v>
      </c>
      <c r="B65" s="12" t="s">
        <v>1384</v>
      </c>
      <c r="C65" s="13" t="s">
        <v>735</v>
      </c>
      <c r="D65" s="14" t="s">
        <v>1313</v>
      </c>
      <c r="E65" s="18"/>
      <c r="F65" s="16">
        <f t="shared" si="2"/>
        <v>0</v>
      </c>
      <c r="H65" s="17" t="s">
        <v>1385</v>
      </c>
    </row>
    <row r="66" ht="20.1" customHeight="1" spans="1:8">
      <c r="A66" s="12" t="s">
        <v>1386</v>
      </c>
      <c r="B66" s="12" t="s">
        <v>1387</v>
      </c>
      <c r="C66" s="13" t="s">
        <v>735</v>
      </c>
      <c r="D66" s="14" t="s">
        <v>1025</v>
      </c>
      <c r="E66" s="18"/>
      <c r="F66" s="16">
        <f t="shared" si="2"/>
        <v>0</v>
      </c>
      <c r="H66" s="17" t="s">
        <v>1388</v>
      </c>
    </row>
    <row r="67" ht="20.1" customHeight="1" spans="1:8">
      <c r="A67" s="12" t="s">
        <v>1389</v>
      </c>
      <c r="B67" s="12" t="s">
        <v>1390</v>
      </c>
      <c r="C67" s="13"/>
      <c r="D67" s="14"/>
      <c r="E67" s="15"/>
      <c r="F67" s="16"/>
      <c r="H67" s="17"/>
    </row>
    <row r="68" ht="20.1" customHeight="1" spans="1:8">
      <c r="A68" s="12" t="s">
        <v>1391</v>
      </c>
      <c r="B68" s="12" t="s">
        <v>1392</v>
      </c>
      <c r="C68" s="13" t="s">
        <v>735</v>
      </c>
      <c r="D68" s="14" t="s">
        <v>1270</v>
      </c>
      <c r="E68" s="18"/>
      <c r="F68" s="16">
        <f>ROUND(ROUND(E68,2)*D68,0)</f>
        <v>0</v>
      </c>
      <c r="H68" s="17" t="s">
        <v>1393</v>
      </c>
    </row>
    <row r="69" ht="20.1" customHeight="1" spans="1:8">
      <c r="A69" s="12" t="s">
        <v>1394</v>
      </c>
      <c r="B69" s="12" t="s">
        <v>1320</v>
      </c>
      <c r="C69" s="13" t="s">
        <v>735</v>
      </c>
      <c r="D69" s="14" t="s">
        <v>1025</v>
      </c>
      <c r="E69" s="18"/>
      <c r="F69" s="16">
        <f>ROUND(ROUND(E69,2)*D69,0)</f>
        <v>0</v>
      </c>
      <c r="H69" s="17" t="s">
        <v>1395</v>
      </c>
    </row>
    <row r="70" ht="20.1" customHeight="1" spans="1:8">
      <c r="A70" s="12" t="s">
        <v>1396</v>
      </c>
      <c r="B70" s="12" t="s">
        <v>1333</v>
      </c>
      <c r="C70" s="13" t="s">
        <v>735</v>
      </c>
      <c r="D70" s="14" t="s">
        <v>1249</v>
      </c>
      <c r="E70" s="18"/>
      <c r="F70" s="16">
        <f>ROUND(ROUND(E70,2)*D70,0)</f>
        <v>0</v>
      </c>
      <c r="H70" s="17" t="s">
        <v>1397</v>
      </c>
    </row>
    <row r="71" ht="20.1" customHeight="1" spans="1:8">
      <c r="A71" s="12" t="s">
        <v>1398</v>
      </c>
      <c r="B71" s="12" t="s">
        <v>1399</v>
      </c>
      <c r="C71" s="13" t="s">
        <v>735</v>
      </c>
      <c r="D71" s="14" t="s">
        <v>64</v>
      </c>
      <c r="E71" s="18"/>
      <c r="F71" s="16">
        <f>ROUND(ROUND(E71,2)*D71,0)</f>
        <v>0</v>
      </c>
      <c r="H71" s="17" t="s">
        <v>1400</v>
      </c>
    </row>
    <row r="72" ht="20.1" customHeight="1" spans="1:8">
      <c r="A72" s="12" t="s">
        <v>1401</v>
      </c>
      <c r="B72" s="12" t="s">
        <v>1402</v>
      </c>
      <c r="C72" s="13" t="s">
        <v>735</v>
      </c>
      <c r="D72" s="14" t="s">
        <v>64</v>
      </c>
      <c r="E72" s="18"/>
      <c r="F72" s="16">
        <f>ROUND(ROUND(E72,2)*D72,0)</f>
        <v>0</v>
      </c>
      <c r="H72" s="17" t="s">
        <v>1403</v>
      </c>
    </row>
    <row r="73" ht="20.1" customHeight="1" spans="1:8">
      <c r="A73" s="12" t="s">
        <v>1404</v>
      </c>
      <c r="B73" s="12" t="s">
        <v>1405</v>
      </c>
      <c r="C73" s="13"/>
      <c r="D73" s="14"/>
      <c r="E73" s="15"/>
      <c r="F73" s="16"/>
      <c r="H73" s="17"/>
    </row>
    <row r="74" ht="20.1" customHeight="1" spans="1:8">
      <c r="A74" s="12" t="s">
        <v>1406</v>
      </c>
      <c r="B74" s="12" t="s">
        <v>1407</v>
      </c>
      <c r="C74" s="13"/>
      <c r="D74" s="14"/>
      <c r="E74" s="15"/>
      <c r="F74" s="16"/>
      <c r="H74" s="17"/>
    </row>
    <row r="75" ht="20.1" customHeight="1" spans="1:8">
      <c r="A75" s="12" t="s">
        <v>1408</v>
      </c>
      <c r="B75" s="12" t="s">
        <v>1409</v>
      </c>
      <c r="C75" s="13" t="s">
        <v>735</v>
      </c>
      <c r="D75" s="14" t="s">
        <v>1033</v>
      </c>
      <c r="E75" s="18"/>
      <c r="F75" s="16">
        <f>ROUND(ROUND(E75,2)*D75,0)</f>
        <v>0</v>
      </c>
      <c r="H75" s="17" t="s">
        <v>1410</v>
      </c>
    </row>
    <row r="76" ht="20.1" customHeight="1" spans="1:8">
      <c r="A76" s="12" t="s">
        <v>1411</v>
      </c>
      <c r="B76" s="12" t="s">
        <v>1412</v>
      </c>
      <c r="C76" s="13"/>
      <c r="D76" s="14"/>
      <c r="E76" s="15"/>
      <c r="F76" s="16"/>
      <c r="H76" s="17"/>
    </row>
    <row r="77" ht="20.1" customHeight="1" spans="1:8">
      <c r="A77" s="12" t="s">
        <v>1413</v>
      </c>
      <c r="B77" s="12" t="s">
        <v>1414</v>
      </c>
      <c r="C77" s="13"/>
      <c r="D77" s="14"/>
      <c r="E77" s="15"/>
      <c r="F77" s="16"/>
      <c r="H77" s="17"/>
    </row>
    <row r="78" ht="20.1" customHeight="1" spans="1:8">
      <c r="A78" s="12" t="s">
        <v>1415</v>
      </c>
      <c r="B78" s="12" t="s">
        <v>1416</v>
      </c>
      <c r="C78" s="13" t="s">
        <v>735</v>
      </c>
      <c r="D78" s="14" t="s">
        <v>1417</v>
      </c>
      <c r="E78" s="18"/>
      <c r="F78" s="16">
        <f>ROUND(ROUND(E78,2)*D78,0)</f>
        <v>0</v>
      </c>
      <c r="H78" s="17" t="s">
        <v>1418</v>
      </c>
    </row>
    <row r="79" ht="20.1" customHeight="1" spans="1:8">
      <c r="A79" s="12" t="s">
        <v>1419</v>
      </c>
      <c r="B79" s="12" t="s">
        <v>1420</v>
      </c>
      <c r="C79" s="13"/>
      <c r="D79" s="14"/>
      <c r="E79" s="15"/>
      <c r="F79" s="16"/>
      <c r="H79" s="17"/>
    </row>
    <row r="80" ht="20.1" customHeight="1" spans="1:8">
      <c r="A80" s="12" t="s">
        <v>1421</v>
      </c>
      <c r="B80" s="12" t="s">
        <v>1422</v>
      </c>
      <c r="C80" s="13" t="s">
        <v>735</v>
      </c>
      <c r="D80" s="14" t="s">
        <v>1423</v>
      </c>
      <c r="E80" s="18"/>
      <c r="F80" s="16">
        <f>ROUND(ROUND(E80,2)*D80,0)</f>
        <v>0</v>
      </c>
      <c r="H80" s="17" t="s">
        <v>1424</v>
      </c>
    </row>
    <row r="81" ht="20.1" customHeight="1" spans="1:8">
      <c r="A81" s="12" t="s">
        <v>1425</v>
      </c>
      <c r="B81" s="12" t="s">
        <v>1426</v>
      </c>
      <c r="C81" s="13"/>
      <c r="D81" s="14"/>
      <c r="E81" s="15"/>
      <c r="F81" s="16"/>
      <c r="H81" s="17"/>
    </row>
    <row r="82" ht="20.1" customHeight="1" spans="1:8">
      <c r="A82" s="12" t="s">
        <v>1427</v>
      </c>
      <c r="B82" s="12" t="s">
        <v>1428</v>
      </c>
      <c r="C82" s="13"/>
      <c r="D82" s="14"/>
      <c r="E82" s="15"/>
      <c r="F82" s="16"/>
      <c r="H82" s="17"/>
    </row>
    <row r="83" ht="20.1" customHeight="1" spans="1:8">
      <c r="A83" s="12" t="s">
        <v>1429</v>
      </c>
      <c r="B83" s="12" t="s">
        <v>1430</v>
      </c>
      <c r="C83" s="13" t="s">
        <v>1431</v>
      </c>
      <c r="D83" s="14" t="s">
        <v>1432</v>
      </c>
      <c r="E83" s="18"/>
      <c r="F83" s="16">
        <f>ROUND(ROUND(E83,2)*D83,0)</f>
        <v>0</v>
      </c>
      <c r="H83" s="17" t="s">
        <v>1433</v>
      </c>
    </row>
    <row r="84" ht="20.1" customHeight="1" spans="1:8">
      <c r="A84" s="12" t="s">
        <v>1434</v>
      </c>
      <c r="B84" s="12" t="s">
        <v>1435</v>
      </c>
      <c r="C84" s="13"/>
      <c r="D84" s="14"/>
      <c r="E84" s="15"/>
      <c r="F84" s="16"/>
      <c r="H84" s="17"/>
    </row>
    <row r="85" ht="20.1" customHeight="1" spans="1:8">
      <c r="A85" s="12" t="s">
        <v>1436</v>
      </c>
      <c r="B85" s="12" t="s">
        <v>1437</v>
      </c>
      <c r="C85" s="13"/>
      <c r="D85" s="14"/>
      <c r="E85" s="15"/>
      <c r="F85" s="16"/>
      <c r="H85" s="17"/>
    </row>
    <row r="86" ht="20.1" customHeight="1" spans="1:8">
      <c r="A86" s="12" t="s">
        <v>1438</v>
      </c>
      <c r="B86" s="12" t="s">
        <v>1439</v>
      </c>
      <c r="C86" s="13" t="s">
        <v>88</v>
      </c>
      <c r="D86" s="14" t="s">
        <v>1440</v>
      </c>
      <c r="E86" s="18"/>
      <c r="F86" s="16">
        <f>ROUND(ROUND(E86,2)*D86,0)</f>
        <v>0</v>
      </c>
      <c r="H86" s="17" t="s">
        <v>1441</v>
      </c>
    </row>
    <row r="87" ht="20.1" customHeight="1" spans="1:8">
      <c r="A87" s="12" t="s">
        <v>1442</v>
      </c>
      <c r="B87" s="12" t="s">
        <v>1443</v>
      </c>
      <c r="C87" s="13" t="s">
        <v>88</v>
      </c>
      <c r="D87" s="14" t="s">
        <v>1444</v>
      </c>
      <c r="E87" s="18"/>
      <c r="F87" s="16">
        <f>ROUND(ROUND(E87,2)*D87,0)</f>
        <v>0</v>
      </c>
      <c r="H87" s="17" t="s">
        <v>1445</v>
      </c>
    </row>
    <row r="88" ht="20.1" customHeight="1" spans="1:8">
      <c r="A88" s="12" t="s">
        <v>1446</v>
      </c>
      <c r="B88" s="12" t="s">
        <v>1447</v>
      </c>
      <c r="C88" s="13"/>
      <c r="D88" s="14"/>
      <c r="E88" s="15"/>
      <c r="F88" s="16"/>
      <c r="H88" s="17"/>
    </row>
    <row r="89" ht="20.1" customHeight="1" spans="1:8">
      <c r="A89" s="12" t="s">
        <v>1448</v>
      </c>
      <c r="B89" s="12" t="s">
        <v>1449</v>
      </c>
      <c r="C89" s="13" t="s">
        <v>88</v>
      </c>
      <c r="D89" s="14" t="s">
        <v>1450</v>
      </c>
      <c r="E89" s="18"/>
      <c r="F89" s="16">
        <f>ROUND(ROUND(E89,2)*D89,0)</f>
        <v>0</v>
      </c>
      <c r="H89" s="17" t="s">
        <v>1451</v>
      </c>
    </row>
    <row r="90" ht="20.1" customHeight="1" spans="1:8">
      <c r="A90" s="12" t="s">
        <v>1452</v>
      </c>
      <c r="B90" s="12" t="s">
        <v>1453</v>
      </c>
      <c r="C90" s="13"/>
      <c r="D90" s="14"/>
      <c r="E90" s="15"/>
      <c r="F90" s="16"/>
      <c r="H90" s="17"/>
    </row>
    <row r="91" ht="20.1" customHeight="1" spans="1:8">
      <c r="A91" s="12" t="s">
        <v>1454</v>
      </c>
      <c r="B91" s="12" t="s">
        <v>1455</v>
      </c>
      <c r="C91" s="13"/>
      <c r="D91" s="14"/>
      <c r="E91" s="15"/>
      <c r="F91" s="16"/>
      <c r="H91" s="17"/>
    </row>
    <row r="92" ht="20.1" customHeight="1" spans="1:8">
      <c r="A92" s="12" t="s">
        <v>1456</v>
      </c>
      <c r="B92" s="12" t="s">
        <v>1457</v>
      </c>
      <c r="C92" s="13" t="s">
        <v>735</v>
      </c>
      <c r="D92" s="14" t="s">
        <v>1458</v>
      </c>
      <c r="E92" s="18"/>
      <c r="F92" s="16">
        <f>ROUND(ROUND(E92,2)*D92,0)</f>
        <v>0</v>
      </c>
      <c r="H92" s="17" t="s">
        <v>1459</v>
      </c>
    </row>
    <row r="93" ht="20.1" customHeight="1" spans="1:8">
      <c r="A93" s="12" t="s">
        <v>1460</v>
      </c>
      <c r="B93" s="12" t="s">
        <v>1461</v>
      </c>
      <c r="C93" s="13"/>
      <c r="D93" s="14"/>
      <c r="E93" s="15"/>
      <c r="F93" s="16"/>
      <c r="H93" s="17"/>
    </row>
    <row r="94" ht="20.1" customHeight="1" spans="1:8">
      <c r="A94" s="12" t="s">
        <v>1462</v>
      </c>
      <c r="B94" s="12" t="s">
        <v>1463</v>
      </c>
      <c r="C94" s="13"/>
      <c r="D94" s="14"/>
      <c r="E94" s="15"/>
      <c r="F94" s="16"/>
      <c r="H94" s="17"/>
    </row>
    <row r="95" ht="20.1" customHeight="1" spans="1:8">
      <c r="A95" s="12" t="s">
        <v>1464</v>
      </c>
      <c r="B95" s="12" t="s">
        <v>1465</v>
      </c>
      <c r="C95" s="13" t="s">
        <v>735</v>
      </c>
      <c r="D95" s="14" t="s">
        <v>1466</v>
      </c>
      <c r="E95" s="18"/>
      <c r="F95" s="16">
        <f>ROUND(ROUND(E95,2)*D95,0)</f>
        <v>0</v>
      </c>
      <c r="H95" s="17" t="s">
        <v>1467</v>
      </c>
    </row>
    <row r="96" ht="20.1" customHeight="1" spans="1:8">
      <c r="A96" s="12" t="s">
        <v>1468</v>
      </c>
      <c r="B96" s="12" t="s">
        <v>1469</v>
      </c>
      <c r="C96" s="13" t="s">
        <v>735</v>
      </c>
      <c r="D96" s="14" t="s">
        <v>1470</v>
      </c>
      <c r="E96" s="18"/>
      <c r="F96" s="16">
        <f>ROUND(ROUND(E96,2)*D96,0)</f>
        <v>0</v>
      </c>
      <c r="H96" s="17" t="s">
        <v>1471</v>
      </c>
    </row>
    <row r="97" ht="20.1" customHeight="1" spans="1:8">
      <c r="A97" s="12" t="s">
        <v>1472</v>
      </c>
      <c r="B97" s="12" t="s">
        <v>1473</v>
      </c>
      <c r="C97" s="13" t="s">
        <v>735</v>
      </c>
      <c r="D97" s="14" t="s">
        <v>1474</v>
      </c>
      <c r="E97" s="18"/>
      <c r="F97" s="16">
        <f>ROUND(ROUND(E97,2)*D97,0)</f>
        <v>0</v>
      </c>
      <c r="H97" s="17" t="s">
        <v>1475</v>
      </c>
    </row>
    <row r="98" ht="20.1" customHeight="1" spans="1:8">
      <c r="A98" s="12" t="s">
        <v>1476</v>
      </c>
      <c r="B98" s="12" t="s">
        <v>1477</v>
      </c>
      <c r="C98" s="13"/>
      <c r="D98" s="14"/>
      <c r="E98" s="15"/>
      <c r="F98" s="16"/>
      <c r="H98" s="17"/>
    </row>
    <row r="99" ht="20.1" customHeight="1" spans="1:8">
      <c r="A99" s="12" t="s">
        <v>1478</v>
      </c>
      <c r="B99" s="12" t="s">
        <v>1479</v>
      </c>
      <c r="C99" s="13" t="s">
        <v>88</v>
      </c>
      <c r="D99" s="14" t="s">
        <v>1480</v>
      </c>
      <c r="E99" s="18"/>
      <c r="F99" s="16">
        <f>ROUND(ROUND(E99,2)*D99,0)</f>
        <v>0</v>
      </c>
      <c r="H99" s="17" t="s">
        <v>1481</v>
      </c>
    </row>
    <row r="100" ht="20.1" customHeight="1" spans="1:8">
      <c r="A100" s="12" t="s">
        <v>1482</v>
      </c>
      <c r="B100" s="12" t="s">
        <v>1483</v>
      </c>
      <c r="C100" s="13"/>
      <c r="D100" s="14"/>
      <c r="E100" s="15"/>
      <c r="F100" s="16"/>
      <c r="H100" s="17"/>
    </row>
    <row r="101" ht="20.1" customHeight="1" spans="1:8">
      <c r="A101" s="12" t="s">
        <v>1484</v>
      </c>
      <c r="B101" s="12" t="s">
        <v>1485</v>
      </c>
      <c r="C101" s="13" t="s">
        <v>95</v>
      </c>
      <c r="D101" s="14" t="s">
        <v>1486</v>
      </c>
      <c r="E101" s="18"/>
      <c r="F101" s="16">
        <f>ROUND(ROUND(E101,2)*D101,0)</f>
        <v>0</v>
      </c>
      <c r="H101" s="17" t="s">
        <v>1487</v>
      </c>
    </row>
    <row r="102" ht="20.1" customHeight="1" spans="1:8">
      <c r="A102" s="12" t="s">
        <v>1488</v>
      </c>
      <c r="B102" s="12" t="s">
        <v>1489</v>
      </c>
      <c r="C102" s="13"/>
      <c r="D102" s="14"/>
      <c r="E102" s="15"/>
      <c r="F102" s="16"/>
      <c r="H102" s="17"/>
    </row>
    <row r="103" ht="20.1" customHeight="1" spans="1:8">
      <c r="A103" s="12" t="s">
        <v>1490</v>
      </c>
      <c r="B103" s="12" t="s">
        <v>1491</v>
      </c>
      <c r="C103" s="13" t="s">
        <v>95</v>
      </c>
      <c r="D103" s="14" t="s">
        <v>1492</v>
      </c>
      <c r="E103" s="18"/>
      <c r="F103" s="16">
        <f>ROUND(ROUND(E103,2)*D103,0)</f>
        <v>0</v>
      </c>
      <c r="H103" s="17" t="s">
        <v>1493</v>
      </c>
    </row>
    <row r="104" ht="20.1" customHeight="1" spans="1:8">
      <c r="A104" s="12" t="s">
        <v>1494</v>
      </c>
      <c r="B104" s="12" t="s">
        <v>1495</v>
      </c>
      <c r="C104" s="13" t="s">
        <v>95</v>
      </c>
      <c r="D104" s="14" t="s">
        <v>1496</v>
      </c>
      <c r="E104" s="18"/>
      <c r="F104" s="16">
        <f>ROUND(ROUND(E104,2)*D104,0)</f>
        <v>0</v>
      </c>
      <c r="H104" s="17" t="s">
        <v>1497</v>
      </c>
    </row>
    <row r="105" ht="20.1" customHeight="1" spans="1:8">
      <c r="A105" s="12" t="s">
        <v>1498</v>
      </c>
      <c r="B105" s="12" t="s">
        <v>1499</v>
      </c>
      <c r="C105" s="13"/>
      <c r="D105" s="14"/>
      <c r="E105" s="15"/>
      <c r="F105" s="16"/>
      <c r="H105" s="17"/>
    </row>
    <row r="106" ht="20.1" customHeight="1" spans="1:8">
      <c r="A106" s="12" t="s">
        <v>1500</v>
      </c>
      <c r="B106" s="12" t="s">
        <v>1501</v>
      </c>
      <c r="C106" s="13" t="s">
        <v>95</v>
      </c>
      <c r="D106" s="14" t="s">
        <v>1502</v>
      </c>
      <c r="E106" s="18"/>
      <c r="F106" s="16">
        <f>ROUND(ROUND(E106,2)*D106,0)</f>
        <v>0</v>
      </c>
      <c r="H106" s="17" t="s">
        <v>1503</v>
      </c>
    </row>
    <row r="107" ht="20.1" customHeight="1" spans="1:8">
      <c r="A107" s="12" t="s">
        <v>1504</v>
      </c>
      <c r="B107" s="12" t="s">
        <v>1505</v>
      </c>
      <c r="C107" s="13" t="s">
        <v>95</v>
      </c>
      <c r="D107" s="14" t="s">
        <v>1506</v>
      </c>
      <c r="E107" s="18"/>
      <c r="F107" s="16">
        <f>ROUND(ROUND(E107,2)*D107,0)</f>
        <v>0</v>
      </c>
      <c r="H107" s="17" t="s">
        <v>1507</v>
      </c>
    </row>
    <row r="108" ht="35.1" customHeight="1" spans="1:8">
      <c r="A108" s="13"/>
      <c r="B108" s="21" t="s">
        <v>1508</v>
      </c>
      <c r="C108" s="21"/>
      <c r="D108" s="22">
        <f>SUM(F5:F107)</f>
        <v>0</v>
      </c>
      <c r="E108" s="22"/>
      <c r="F108" s="22"/>
    </row>
  </sheetData>
  <sheetProtection algorithmName="SHA-512" hashValue="33PGfn2RnTWqVyeQm9UzMXF8NEHTsycju2NRbX4QT3mWdBJYfGpqfukQ0aJowSFRwWbx71E3gI3xWfJX5vyOPw==" saltValue="FvikYnQn008NnhhLZ5guvg==" spinCount="100000" sheet="1" selectLockedCells="1" objects="1"/>
  <mergeCells count="4">
    <mergeCell ref="A1:F1"/>
    <mergeCell ref="A3:F3"/>
    <mergeCell ref="B108:C108"/>
    <mergeCell ref="D108:F108"/>
  </mergeCells>
  <printOptions horizontalCentered="1"/>
  <pageMargins left="0.393700787401575" right="0.393700787401575" top="0.748031496062992" bottom="0.748031496062992" header="0.31496062992126" footer="0.31496062992126"/>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A1:H74"/>
  <sheetViews>
    <sheetView showZeros="0" view="pageBreakPreview" zoomScale="115" zoomScaleNormal="100" workbookViewId="0">
      <pane xSplit="3" ySplit="4" topLeftCell="D57" activePane="bottomRight" state="frozen"/>
      <selection/>
      <selection pane="topRight"/>
      <selection pane="bottomLeft"/>
      <selection pane="bottomRight" activeCell="E73" sqref="E73"/>
    </sheetView>
  </sheetViews>
  <sheetFormatPr defaultColWidth="9" defaultRowHeight="14.25" outlineLevelCol="7"/>
  <cols>
    <col min="1" max="1" width="10.6" customWidth="1"/>
    <col min="2" max="2" width="32.6" customWidth="1"/>
    <col min="3" max="3" width="7.6" customWidth="1"/>
    <col min="4" max="4" width="10.6" style="1" customWidth="1"/>
    <col min="5" max="6" width="11.6" customWidth="1"/>
    <col min="8" max="8" width="16.6" style="2" customWidth="1"/>
  </cols>
  <sheetData>
    <row r="1" ht="35.1" customHeight="1" spans="1:8">
      <c r="A1" s="3" t="s">
        <v>50</v>
      </c>
      <c r="B1" s="3"/>
      <c r="C1" s="3"/>
      <c r="D1" s="4"/>
      <c r="E1" s="3"/>
      <c r="F1" s="3"/>
    </row>
    <row r="2" ht="20.1" customHeight="1" spans="1:8">
      <c r="A2" s="5" t="str">
        <f>'封面（打印）'!B9</f>
        <v>工程名称：石大路南延接深圳龙大高速段工程第二标段</v>
      </c>
      <c r="B2" s="3"/>
      <c r="C2" s="3"/>
      <c r="D2" s="4"/>
      <c r="E2" s="3"/>
      <c r="F2" s="3"/>
    </row>
    <row r="3" ht="30" customHeight="1" spans="1:8">
      <c r="A3" s="6" t="s">
        <v>1509</v>
      </c>
      <c r="B3" s="7"/>
      <c r="C3" s="7"/>
      <c r="D3" s="8"/>
      <c r="E3" s="7"/>
      <c r="F3" s="7"/>
    </row>
    <row r="4" ht="20.1" customHeight="1" spans="1:8">
      <c r="A4" s="9" t="s">
        <v>52</v>
      </c>
      <c r="B4" s="9" t="s">
        <v>53</v>
      </c>
      <c r="C4" s="9" t="s">
        <v>54</v>
      </c>
      <c r="D4" s="10" t="s">
        <v>55</v>
      </c>
      <c r="E4" s="9" t="s">
        <v>56</v>
      </c>
      <c r="F4" s="9" t="s">
        <v>57</v>
      </c>
      <c r="H4" s="11" t="s">
        <v>58</v>
      </c>
    </row>
    <row r="5" ht="20.1" customHeight="1" spans="1:8">
      <c r="A5" s="12" t="s">
        <v>1510</v>
      </c>
      <c r="B5" s="12" t="s">
        <v>1511</v>
      </c>
      <c r="C5" s="13" t="s">
        <v>156</v>
      </c>
      <c r="D5" s="14" t="s">
        <v>1512</v>
      </c>
      <c r="E5" s="18"/>
      <c r="F5" s="16">
        <f t="shared" ref="F5:F10" si="0">ROUND(ROUND(E5,2)*D5,0)</f>
        <v>0</v>
      </c>
      <c r="H5" s="17" t="s">
        <v>1513</v>
      </c>
    </row>
    <row r="6" ht="20.1" customHeight="1" spans="1:8">
      <c r="A6" s="12" t="s">
        <v>1514</v>
      </c>
      <c r="B6" s="12" t="s">
        <v>1515</v>
      </c>
      <c r="C6" s="13" t="s">
        <v>156</v>
      </c>
      <c r="D6" s="14" t="s">
        <v>1516</v>
      </c>
      <c r="E6" s="18"/>
      <c r="F6" s="16">
        <f t="shared" si="0"/>
        <v>0</v>
      </c>
      <c r="H6" s="17" t="s">
        <v>1517</v>
      </c>
    </row>
    <row r="7" ht="20.1" customHeight="1" spans="1:8">
      <c r="A7" s="12" t="s">
        <v>1518</v>
      </c>
      <c r="B7" s="12" t="s">
        <v>1519</v>
      </c>
      <c r="C7" s="13" t="s">
        <v>88</v>
      </c>
      <c r="D7" s="14" t="s">
        <v>1520</v>
      </c>
      <c r="E7" s="18"/>
      <c r="F7" s="16">
        <f t="shared" si="0"/>
        <v>0</v>
      </c>
      <c r="H7" s="17" t="s">
        <v>1521</v>
      </c>
    </row>
    <row r="8" ht="20.1" customHeight="1" spans="1:8">
      <c r="A8" s="12" t="s">
        <v>1522</v>
      </c>
      <c r="B8" s="12" t="s">
        <v>1523</v>
      </c>
      <c r="C8" s="13"/>
      <c r="D8" s="14"/>
      <c r="E8" s="15"/>
      <c r="F8" s="16">
        <f t="shared" si="0"/>
        <v>0</v>
      </c>
      <c r="H8" s="17"/>
    </row>
    <row r="9" ht="20.1" customHeight="1" spans="1:8">
      <c r="A9" s="12" t="s">
        <v>1524</v>
      </c>
      <c r="B9" s="12" t="s">
        <v>1525</v>
      </c>
      <c r="C9" s="13" t="s">
        <v>88</v>
      </c>
      <c r="D9" s="14" t="s">
        <v>1526</v>
      </c>
      <c r="E9" s="18"/>
      <c r="F9" s="16">
        <f t="shared" si="0"/>
        <v>0</v>
      </c>
      <c r="H9" s="17" t="s">
        <v>1527</v>
      </c>
    </row>
    <row r="10" ht="20.1" customHeight="1" spans="1:8">
      <c r="A10" s="12" t="s">
        <v>1528</v>
      </c>
      <c r="B10" s="12" t="s">
        <v>1529</v>
      </c>
      <c r="C10" s="13" t="s">
        <v>88</v>
      </c>
      <c r="D10" s="14" t="s">
        <v>1530</v>
      </c>
      <c r="E10" s="18"/>
      <c r="F10" s="16">
        <f t="shared" si="0"/>
        <v>0</v>
      </c>
      <c r="H10" s="17" t="s">
        <v>1531</v>
      </c>
    </row>
    <row r="11" ht="20.1" customHeight="1" spans="1:8">
      <c r="A11" s="12" t="s">
        <v>1532</v>
      </c>
      <c r="B11" s="12" t="s">
        <v>1533</v>
      </c>
      <c r="C11" s="13"/>
      <c r="D11" s="14"/>
      <c r="E11" s="15"/>
      <c r="F11" s="16">
        <f t="shared" ref="F11:F21" si="1">ROUND(ROUND(E11,2)*D11,0)</f>
        <v>0</v>
      </c>
      <c r="H11" s="17"/>
    </row>
    <row r="12" ht="20.1" customHeight="1" spans="1:8">
      <c r="A12" s="12" t="s">
        <v>1534</v>
      </c>
      <c r="B12" s="12" t="s">
        <v>1535</v>
      </c>
      <c r="C12" s="13"/>
      <c r="D12" s="14"/>
      <c r="E12" s="15"/>
      <c r="F12" s="16">
        <f t="shared" si="1"/>
        <v>0</v>
      </c>
      <c r="H12" s="17"/>
    </row>
    <row r="13" ht="20.1" customHeight="1" spans="1:8">
      <c r="A13" s="12" t="s">
        <v>1536</v>
      </c>
      <c r="B13" s="12" t="s">
        <v>1537</v>
      </c>
      <c r="C13" s="13"/>
      <c r="D13" s="14"/>
      <c r="E13" s="15"/>
      <c r="F13" s="16">
        <f t="shared" si="1"/>
        <v>0</v>
      </c>
      <c r="H13" s="17"/>
    </row>
    <row r="14" ht="20.1" customHeight="1" spans="1:8">
      <c r="A14" s="12" t="s">
        <v>1538</v>
      </c>
      <c r="B14" s="12" t="s">
        <v>1539</v>
      </c>
      <c r="C14" s="13" t="s">
        <v>135</v>
      </c>
      <c r="D14" s="14" t="s">
        <v>1540</v>
      </c>
      <c r="E14" s="18"/>
      <c r="F14" s="16">
        <f t="shared" si="1"/>
        <v>0</v>
      </c>
      <c r="H14" s="17" t="s">
        <v>1541</v>
      </c>
    </row>
    <row r="15" ht="20.1" customHeight="1" spans="1:8">
      <c r="A15" s="12" t="s">
        <v>1542</v>
      </c>
      <c r="B15" s="12" t="s">
        <v>1543</v>
      </c>
      <c r="C15" s="13"/>
      <c r="D15" s="14"/>
      <c r="E15" s="15"/>
      <c r="F15" s="16">
        <f t="shared" si="1"/>
        <v>0</v>
      </c>
      <c r="H15" s="17"/>
    </row>
    <row r="16" ht="20.1" customHeight="1" spans="1:8">
      <c r="A16" s="12" t="s">
        <v>1544</v>
      </c>
      <c r="B16" s="12" t="s">
        <v>1545</v>
      </c>
      <c r="C16" s="13" t="s">
        <v>135</v>
      </c>
      <c r="D16" s="14" t="s">
        <v>1546</v>
      </c>
      <c r="E16" s="18"/>
      <c r="F16" s="16">
        <f t="shared" si="1"/>
        <v>0</v>
      </c>
      <c r="H16" s="17" t="s">
        <v>1547</v>
      </c>
    </row>
    <row r="17" ht="20.1" customHeight="1" spans="1:8">
      <c r="A17" s="12" t="s">
        <v>1548</v>
      </c>
      <c r="B17" s="12" t="s">
        <v>1549</v>
      </c>
      <c r="C17" s="13" t="s">
        <v>135</v>
      </c>
      <c r="D17" s="14" t="s">
        <v>1550</v>
      </c>
      <c r="E17" s="18"/>
      <c r="F17" s="16">
        <f t="shared" si="1"/>
        <v>0</v>
      </c>
      <c r="H17" s="17" t="s">
        <v>1551</v>
      </c>
    </row>
    <row r="18" ht="20.1" customHeight="1" spans="1:8">
      <c r="A18" s="12" t="s">
        <v>1552</v>
      </c>
      <c r="B18" s="12" t="s">
        <v>1553</v>
      </c>
      <c r="C18" s="13" t="s">
        <v>135</v>
      </c>
      <c r="D18" s="14" t="s">
        <v>1554</v>
      </c>
      <c r="E18" s="18"/>
      <c r="F18" s="16">
        <f t="shared" si="1"/>
        <v>0</v>
      </c>
      <c r="H18" s="17" t="s">
        <v>1555</v>
      </c>
    </row>
    <row r="19" ht="20.1" customHeight="1" spans="1:8">
      <c r="A19" s="12" t="s">
        <v>1556</v>
      </c>
      <c r="B19" s="12" t="s">
        <v>1557</v>
      </c>
      <c r="C19" s="13" t="s">
        <v>135</v>
      </c>
      <c r="D19" s="14" t="s">
        <v>1558</v>
      </c>
      <c r="E19" s="18"/>
      <c r="F19" s="16">
        <f t="shared" si="1"/>
        <v>0</v>
      </c>
      <c r="H19" s="17" t="s">
        <v>1559</v>
      </c>
    </row>
    <row r="20" ht="20.1" customHeight="1" spans="1:8">
      <c r="A20" s="12" t="s">
        <v>1560</v>
      </c>
      <c r="B20" s="12" t="s">
        <v>1561</v>
      </c>
      <c r="C20" s="13"/>
      <c r="D20" s="14"/>
      <c r="E20" s="15"/>
      <c r="F20" s="16">
        <f t="shared" si="1"/>
        <v>0</v>
      </c>
      <c r="H20" s="17"/>
    </row>
    <row r="21" ht="20.1" customHeight="1" spans="1:8">
      <c r="A21" s="12" t="s">
        <v>1562</v>
      </c>
      <c r="B21" s="12" t="s">
        <v>1563</v>
      </c>
      <c r="C21" s="13"/>
      <c r="D21" s="14"/>
      <c r="E21" s="15"/>
      <c r="F21" s="16">
        <f t="shared" si="1"/>
        <v>0</v>
      </c>
      <c r="H21" s="17"/>
    </row>
    <row r="22" ht="20.1" customHeight="1" spans="1:8">
      <c r="A22" s="12" t="s">
        <v>1564</v>
      </c>
      <c r="B22" s="12" t="s">
        <v>1565</v>
      </c>
      <c r="C22" s="13" t="s">
        <v>1566</v>
      </c>
      <c r="D22" s="14" t="s">
        <v>1567</v>
      </c>
      <c r="E22" s="18"/>
      <c r="F22" s="16">
        <f t="shared" ref="F22:F37" si="2">ROUND(ROUND(E22,2)*D22,0)</f>
        <v>0</v>
      </c>
      <c r="H22" s="17" t="s">
        <v>1568</v>
      </c>
    </row>
    <row r="23" ht="20.1" customHeight="1" spans="1:8">
      <c r="A23" s="12" t="s">
        <v>1569</v>
      </c>
      <c r="B23" s="12" t="s">
        <v>1570</v>
      </c>
      <c r="C23" s="13" t="s">
        <v>1566</v>
      </c>
      <c r="D23" s="14" t="s">
        <v>1571</v>
      </c>
      <c r="E23" s="18"/>
      <c r="F23" s="16">
        <f t="shared" si="2"/>
        <v>0</v>
      </c>
      <c r="H23" s="17" t="s">
        <v>1572</v>
      </c>
    </row>
    <row r="24" ht="20.1" customHeight="1" spans="1:8">
      <c r="A24" s="12" t="s">
        <v>1573</v>
      </c>
      <c r="B24" s="12" t="s">
        <v>1574</v>
      </c>
      <c r="C24" s="13" t="s">
        <v>1566</v>
      </c>
      <c r="D24" s="14" t="s">
        <v>1033</v>
      </c>
      <c r="E24" s="18"/>
      <c r="F24" s="16">
        <f t="shared" si="2"/>
        <v>0</v>
      </c>
      <c r="H24" s="17" t="s">
        <v>1575</v>
      </c>
    </row>
    <row r="25" ht="20.1" customHeight="1" spans="1:8">
      <c r="A25" s="12" t="s">
        <v>1576</v>
      </c>
      <c r="B25" s="12" t="s">
        <v>1577</v>
      </c>
      <c r="C25" s="13" t="s">
        <v>1566</v>
      </c>
      <c r="D25" s="14" t="s">
        <v>1578</v>
      </c>
      <c r="E25" s="18"/>
      <c r="F25" s="16">
        <f t="shared" si="2"/>
        <v>0</v>
      </c>
      <c r="H25" s="17" t="s">
        <v>1579</v>
      </c>
    </row>
    <row r="26" ht="20.1" customHeight="1" spans="1:8">
      <c r="A26" s="12" t="s">
        <v>1580</v>
      </c>
      <c r="B26" s="12" t="s">
        <v>1581</v>
      </c>
      <c r="C26" s="13" t="s">
        <v>1566</v>
      </c>
      <c r="D26" s="14" t="s">
        <v>1582</v>
      </c>
      <c r="E26" s="18"/>
      <c r="F26" s="16">
        <f t="shared" si="2"/>
        <v>0</v>
      </c>
      <c r="H26" s="17" t="s">
        <v>1583</v>
      </c>
    </row>
    <row r="27" ht="20.1" customHeight="1" spans="1:8">
      <c r="A27" s="12" t="s">
        <v>1584</v>
      </c>
      <c r="B27" s="12" t="s">
        <v>1585</v>
      </c>
      <c r="C27" s="13" t="s">
        <v>1566</v>
      </c>
      <c r="D27" s="14" t="s">
        <v>1586</v>
      </c>
      <c r="E27" s="18"/>
      <c r="F27" s="16">
        <f t="shared" si="2"/>
        <v>0</v>
      </c>
      <c r="H27" s="17" t="s">
        <v>1587</v>
      </c>
    </row>
    <row r="28" ht="20.1" customHeight="1" spans="1:8">
      <c r="A28" s="12" t="s">
        <v>1588</v>
      </c>
      <c r="B28" s="12" t="s">
        <v>1589</v>
      </c>
      <c r="C28" s="13"/>
      <c r="D28" s="14"/>
      <c r="E28" s="15"/>
      <c r="F28" s="16">
        <f t="shared" si="2"/>
        <v>0</v>
      </c>
      <c r="H28" s="17"/>
    </row>
    <row r="29" ht="20.1" customHeight="1" spans="1:8">
      <c r="A29" s="12" t="s">
        <v>1590</v>
      </c>
      <c r="B29" s="12" t="s">
        <v>1591</v>
      </c>
      <c r="C29" s="13" t="s">
        <v>1566</v>
      </c>
      <c r="D29" s="14" t="s">
        <v>1592</v>
      </c>
      <c r="E29" s="18"/>
      <c r="F29" s="16">
        <f t="shared" si="2"/>
        <v>0</v>
      </c>
      <c r="H29" s="17" t="s">
        <v>1593</v>
      </c>
    </row>
    <row r="30" ht="20.1" customHeight="1" spans="1:8">
      <c r="A30" s="12" t="s">
        <v>1594</v>
      </c>
      <c r="B30" s="12" t="s">
        <v>1595</v>
      </c>
      <c r="C30" s="13" t="s">
        <v>1566</v>
      </c>
      <c r="D30" s="14" t="s">
        <v>1596</v>
      </c>
      <c r="E30" s="18"/>
      <c r="F30" s="16">
        <f t="shared" si="2"/>
        <v>0</v>
      </c>
      <c r="H30" s="17" t="s">
        <v>1597</v>
      </c>
    </row>
    <row r="31" ht="20.1" customHeight="1" spans="1:8">
      <c r="A31" s="12" t="s">
        <v>1598</v>
      </c>
      <c r="B31" s="12" t="s">
        <v>1599</v>
      </c>
      <c r="C31" s="13" t="s">
        <v>1566</v>
      </c>
      <c r="D31" s="14" t="s">
        <v>1600</v>
      </c>
      <c r="E31" s="18"/>
      <c r="F31" s="16">
        <f t="shared" si="2"/>
        <v>0</v>
      </c>
      <c r="H31" s="17" t="s">
        <v>1601</v>
      </c>
    </row>
    <row r="32" ht="20.1" customHeight="1" spans="1:8">
      <c r="A32" s="12" t="s">
        <v>1602</v>
      </c>
      <c r="B32" s="12" t="s">
        <v>1603</v>
      </c>
      <c r="C32" s="13" t="s">
        <v>1566</v>
      </c>
      <c r="D32" s="14" t="s">
        <v>1604</v>
      </c>
      <c r="E32" s="18"/>
      <c r="F32" s="16">
        <f t="shared" si="2"/>
        <v>0</v>
      </c>
      <c r="H32" s="17" t="s">
        <v>1605</v>
      </c>
    </row>
    <row r="33" ht="20.1" customHeight="1" spans="1:8">
      <c r="A33" s="12" t="s">
        <v>1606</v>
      </c>
      <c r="B33" s="12" t="s">
        <v>1607</v>
      </c>
      <c r="C33" s="13"/>
      <c r="D33" s="14"/>
      <c r="E33" s="15"/>
      <c r="F33" s="16">
        <f t="shared" si="2"/>
        <v>0</v>
      </c>
      <c r="H33" s="17"/>
    </row>
    <row r="34" ht="20.1" customHeight="1" spans="1:8">
      <c r="A34" s="12" t="s">
        <v>1608</v>
      </c>
      <c r="B34" s="12" t="s">
        <v>1609</v>
      </c>
      <c r="C34" s="13" t="s">
        <v>1566</v>
      </c>
      <c r="D34" s="14" t="s">
        <v>1610</v>
      </c>
      <c r="E34" s="18"/>
      <c r="F34" s="16">
        <f t="shared" si="2"/>
        <v>0</v>
      </c>
      <c r="H34" s="17" t="s">
        <v>1611</v>
      </c>
    </row>
    <row r="35" ht="20.1" customHeight="1" spans="1:8">
      <c r="A35" s="12" t="s">
        <v>1612</v>
      </c>
      <c r="B35" s="12" t="s">
        <v>1613</v>
      </c>
      <c r="C35" s="13" t="s">
        <v>1566</v>
      </c>
      <c r="D35" s="14" t="s">
        <v>1614</v>
      </c>
      <c r="E35" s="18"/>
      <c r="F35" s="16">
        <f t="shared" si="2"/>
        <v>0</v>
      </c>
      <c r="H35" s="17" t="s">
        <v>1615</v>
      </c>
    </row>
    <row r="36" ht="20.1" customHeight="1" spans="1:8">
      <c r="A36" s="12" t="s">
        <v>1616</v>
      </c>
      <c r="B36" s="12" t="s">
        <v>1617</v>
      </c>
      <c r="C36" s="13"/>
      <c r="D36" s="14"/>
      <c r="E36" s="15"/>
      <c r="F36" s="16">
        <f t="shared" si="2"/>
        <v>0</v>
      </c>
      <c r="H36" s="17"/>
    </row>
    <row r="37" ht="20.1" customHeight="1" spans="1:8">
      <c r="A37" s="12" t="s">
        <v>1618</v>
      </c>
      <c r="B37" s="12" t="s">
        <v>1619</v>
      </c>
      <c r="C37" s="13"/>
      <c r="D37" s="14"/>
      <c r="E37" s="15"/>
      <c r="F37" s="16">
        <f t="shared" si="2"/>
        <v>0</v>
      </c>
      <c r="H37" s="17"/>
    </row>
    <row r="38" ht="20.1" customHeight="1" spans="1:8">
      <c r="A38" s="12" t="s">
        <v>1620</v>
      </c>
      <c r="B38" s="12" t="s">
        <v>1621</v>
      </c>
      <c r="C38" s="13" t="s">
        <v>88</v>
      </c>
      <c r="D38" s="14" t="s">
        <v>1622</v>
      </c>
      <c r="E38" s="18"/>
      <c r="F38" s="16">
        <f t="shared" ref="F38:F55" si="3">ROUND(ROUND(E38,2)*D38,0)</f>
        <v>0</v>
      </c>
      <c r="H38" s="17" t="s">
        <v>1623</v>
      </c>
    </row>
    <row r="39" ht="20.1" customHeight="1" spans="1:8">
      <c r="A39" s="12" t="s">
        <v>1624</v>
      </c>
      <c r="B39" s="12" t="s">
        <v>1625</v>
      </c>
      <c r="C39" s="13" t="s">
        <v>88</v>
      </c>
      <c r="D39" s="14" t="s">
        <v>1626</v>
      </c>
      <c r="E39" s="18"/>
      <c r="F39" s="16">
        <f t="shared" si="3"/>
        <v>0</v>
      </c>
      <c r="H39" s="17" t="s">
        <v>1627</v>
      </c>
    </row>
    <row r="40" ht="20.1" customHeight="1" spans="1:8">
      <c r="A40" s="12" t="s">
        <v>1628</v>
      </c>
      <c r="B40" s="12" t="s">
        <v>1629</v>
      </c>
      <c r="C40" s="13" t="s">
        <v>88</v>
      </c>
      <c r="D40" s="14" t="s">
        <v>1630</v>
      </c>
      <c r="E40" s="18"/>
      <c r="F40" s="16">
        <f t="shared" si="3"/>
        <v>0</v>
      </c>
      <c r="H40" s="17" t="s">
        <v>1631</v>
      </c>
    </row>
    <row r="41" ht="20.1" customHeight="1" spans="1:8">
      <c r="A41" s="12" t="s">
        <v>1632</v>
      </c>
      <c r="B41" s="12" t="s">
        <v>1633</v>
      </c>
      <c r="C41" s="13" t="s">
        <v>88</v>
      </c>
      <c r="D41" s="14" t="s">
        <v>1634</v>
      </c>
      <c r="E41" s="18"/>
      <c r="F41" s="16">
        <f t="shared" si="3"/>
        <v>0</v>
      </c>
      <c r="H41" s="17" t="s">
        <v>1635</v>
      </c>
    </row>
    <row r="42" ht="20.1" customHeight="1" spans="1:8">
      <c r="A42" s="12" t="s">
        <v>1636</v>
      </c>
      <c r="B42" s="12" t="s">
        <v>1637</v>
      </c>
      <c r="C42" s="13" t="s">
        <v>88</v>
      </c>
      <c r="D42" s="14" t="s">
        <v>1638</v>
      </c>
      <c r="E42" s="18"/>
      <c r="F42" s="16">
        <f t="shared" si="3"/>
        <v>0</v>
      </c>
      <c r="H42" s="17" t="s">
        <v>1639</v>
      </c>
    </row>
    <row r="43" ht="20.1" customHeight="1" spans="1:8">
      <c r="A43" s="12" t="s">
        <v>1640</v>
      </c>
      <c r="B43" s="12" t="s">
        <v>1641</v>
      </c>
      <c r="C43" s="13" t="s">
        <v>88</v>
      </c>
      <c r="D43" s="14" t="s">
        <v>1642</v>
      </c>
      <c r="E43" s="18"/>
      <c r="F43" s="16">
        <f t="shared" si="3"/>
        <v>0</v>
      </c>
      <c r="H43" s="17" t="s">
        <v>1643</v>
      </c>
    </row>
    <row r="44" ht="20.1" customHeight="1" spans="1:8">
      <c r="A44" s="12" t="s">
        <v>1644</v>
      </c>
      <c r="B44" s="12" t="s">
        <v>1645</v>
      </c>
      <c r="C44" s="13" t="s">
        <v>88</v>
      </c>
      <c r="D44" s="14" t="s">
        <v>1646</v>
      </c>
      <c r="E44" s="18"/>
      <c r="F44" s="16">
        <f t="shared" si="3"/>
        <v>0</v>
      </c>
      <c r="H44" s="17" t="s">
        <v>1647</v>
      </c>
    </row>
    <row r="45" ht="20.1" customHeight="1" spans="1:8">
      <c r="A45" s="12" t="s">
        <v>1648</v>
      </c>
      <c r="B45" s="12" t="s">
        <v>1649</v>
      </c>
      <c r="C45" s="13" t="s">
        <v>88</v>
      </c>
      <c r="D45" s="14" t="s">
        <v>1650</v>
      </c>
      <c r="E45" s="18"/>
      <c r="F45" s="16">
        <f t="shared" si="3"/>
        <v>0</v>
      </c>
      <c r="H45" s="17" t="s">
        <v>1651</v>
      </c>
    </row>
    <row r="46" ht="20.1" customHeight="1" spans="1:8">
      <c r="A46" s="12" t="s">
        <v>1652</v>
      </c>
      <c r="B46" s="12" t="s">
        <v>1653</v>
      </c>
      <c r="C46" s="13" t="s">
        <v>88</v>
      </c>
      <c r="D46" s="14" t="s">
        <v>1654</v>
      </c>
      <c r="E46" s="18"/>
      <c r="F46" s="16">
        <f t="shared" si="3"/>
        <v>0</v>
      </c>
      <c r="H46" s="17" t="s">
        <v>1655</v>
      </c>
    </row>
    <row r="47" ht="20.1" customHeight="1" spans="1:8">
      <c r="A47" s="12" t="s">
        <v>1656</v>
      </c>
      <c r="B47" s="12" t="s">
        <v>1657</v>
      </c>
      <c r="C47" s="13" t="s">
        <v>88</v>
      </c>
      <c r="D47" s="14" t="s">
        <v>1658</v>
      </c>
      <c r="E47" s="18"/>
      <c r="F47" s="16">
        <f t="shared" si="3"/>
        <v>0</v>
      </c>
      <c r="H47" s="17" t="s">
        <v>1655</v>
      </c>
    </row>
    <row r="48" ht="20.1" customHeight="1" spans="1:8">
      <c r="A48" s="12" t="s">
        <v>1659</v>
      </c>
      <c r="B48" s="12" t="s">
        <v>1660</v>
      </c>
      <c r="C48" s="13" t="s">
        <v>88</v>
      </c>
      <c r="D48" s="14" t="s">
        <v>1661</v>
      </c>
      <c r="E48" s="18"/>
      <c r="F48" s="16">
        <f t="shared" si="3"/>
        <v>0</v>
      </c>
      <c r="H48" s="17" t="s">
        <v>1662</v>
      </c>
    </row>
    <row r="49" ht="20.1" customHeight="1" spans="1:8">
      <c r="A49" s="12" t="s">
        <v>1663</v>
      </c>
      <c r="B49" s="12" t="s">
        <v>1664</v>
      </c>
      <c r="C49" s="13" t="s">
        <v>88</v>
      </c>
      <c r="D49" s="14" t="s">
        <v>1665</v>
      </c>
      <c r="E49" s="18"/>
      <c r="F49" s="16">
        <f t="shared" si="3"/>
        <v>0</v>
      </c>
      <c r="H49" s="17" t="s">
        <v>1666</v>
      </c>
    </row>
    <row r="50" ht="20.1" customHeight="1" spans="1:8">
      <c r="A50" s="12" t="s">
        <v>1667</v>
      </c>
      <c r="B50" s="12" t="s">
        <v>1668</v>
      </c>
      <c r="C50" s="13" t="s">
        <v>88</v>
      </c>
      <c r="D50" s="14" t="s">
        <v>1669</v>
      </c>
      <c r="E50" s="18"/>
      <c r="F50" s="16">
        <f t="shared" si="3"/>
        <v>0</v>
      </c>
      <c r="H50" s="17" t="s">
        <v>1670</v>
      </c>
    </row>
    <row r="51" ht="20.1" customHeight="1" spans="1:8">
      <c r="A51" s="12" t="s">
        <v>1671</v>
      </c>
      <c r="B51" s="12" t="s">
        <v>1672</v>
      </c>
      <c r="C51" s="13" t="s">
        <v>88</v>
      </c>
      <c r="D51" s="14" t="s">
        <v>1673</v>
      </c>
      <c r="E51" s="18"/>
      <c r="F51" s="16">
        <f t="shared" si="3"/>
        <v>0</v>
      </c>
      <c r="H51" s="17" t="s">
        <v>1674</v>
      </c>
    </row>
    <row r="52" ht="20.1" customHeight="1" spans="1:8">
      <c r="A52" s="12" t="s">
        <v>1675</v>
      </c>
      <c r="B52" s="12" t="s">
        <v>1676</v>
      </c>
      <c r="C52" s="13" t="s">
        <v>88</v>
      </c>
      <c r="D52" s="14" t="s">
        <v>1677</v>
      </c>
      <c r="E52" s="18"/>
      <c r="F52" s="16">
        <f t="shared" si="3"/>
        <v>0</v>
      </c>
      <c r="H52" s="17" t="s">
        <v>1678</v>
      </c>
    </row>
    <row r="53" ht="20.1" customHeight="1" spans="1:8">
      <c r="A53" s="12" t="s">
        <v>1679</v>
      </c>
      <c r="B53" s="12" t="s">
        <v>1680</v>
      </c>
      <c r="C53" s="13" t="s">
        <v>88</v>
      </c>
      <c r="D53" s="14" t="s">
        <v>1681</v>
      </c>
      <c r="E53" s="18"/>
      <c r="F53" s="16">
        <f t="shared" si="3"/>
        <v>0</v>
      </c>
      <c r="H53" s="17" t="s">
        <v>1682</v>
      </c>
    </row>
    <row r="54" ht="20.1" customHeight="1" spans="1:8">
      <c r="A54" s="12" t="s">
        <v>1683</v>
      </c>
      <c r="B54" s="12" t="s">
        <v>1684</v>
      </c>
      <c r="C54" s="13" t="s">
        <v>88</v>
      </c>
      <c r="D54" s="14" t="s">
        <v>1685</v>
      </c>
      <c r="E54" s="18"/>
      <c r="F54" s="16">
        <f t="shared" si="3"/>
        <v>0</v>
      </c>
      <c r="H54" s="17" t="s">
        <v>1686</v>
      </c>
    </row>
    <row r="55" ht="20.1" customHeight="1" spans="1:8">
      <c r="A55" s="12" t="s">
        <v>1687</v>
      </c>
      <c r="B55" s="12" t="s">
        <v>1688</v>
      </c>
      <c r="C55" s="13"/>
      <c r="D55" s="14"/>
      <c r="E55" s="15"/>
      <c r="F55" s="16">
        <f t="shared" si="3"/>
        <v>0</v>
      </c>
      <c r="H55" s="17"/>
    </row>
    <row r="56" ht="20.1" customHeight="1" spans="1:8">
      <c r="A56" s="12" t="s">
        <v>1689</v>
      </c>
      <c r="B56" s="12" t="s">
        <v>1690</v>
      </c>
      <c r="C56" s="13" t="s">
        <v>135</v>
      </c>
      <c r="D56" s="14" t="s">
        <v>1691</v>
      </c>
      <c r="E56" s="18"/>
      <c r="F56" s="16">
        <f t="shared" ref="F56:F67" si="4">ROUND(ROUND(E56,2)*D56,0)</f>
        <v>0</v>
      </c>
      <c r="H56" s="17" t="s">
        <v>1692</v>
      </c>
    </row>
    <row r="57" ht="20.1" customHeight="1" spans="1:8">
      <c r="A57" s="12" t="s">
        <v>1693</v>
      </c>
      <c r="B57" s="12" t="s">
        <v>1694</v>
      </c>
      <c r="C57" s="13" t="s">
        <v>135</v>
      </c>
      <c r="D57" s="14" t="s">
        <v>1695</v>
      </c>
      <c r="E57" s="18"/>
      <c r="F57" s="16">
        <f t="shared" si="4"/>
        <v>0</v>
      </c>
      <c r="H57" s="17" t="s">
        <v>1696</v>
      </c>
    </row>
    <row r="58" ht="20.1" customHeight="1" spans="1:8">
      <c r="A58" s="12" t="s">
        <v>1697</v>
      </c>
      <c r="B58" s="12" t="s">
        <v>1698</v>
      </c>
      <c r="C58" s="13" t="s">
        <v>135</v>
      </c>
      <c r="D58" s="14" t="s">
        <v>1699</v>
      </c>
      <c r="E58" s="18"/>
      <c r="F58" s="16">
        <f t="shared" si="4"/>
        <v>0</v>
      </c>
      <c r="H58" s="17" t="s">
        <v>1700</v>
      </c>
    </row>
    <row r="59" ht="20.1" customHeight="1" spans="1:8">
      <c r="A59" s="12" t="s">
        <v>1701</v>
      </c>
      <c r="B59" s="12" t="s">
        <v>1702</v>
      </c>
      <c r="C59" s="13" t="s">
        <v>135</v>
      </c>
      <c r="D59" s="14" t="s">
        <v>787</v>
      </c>
      <c r="E59" s="18"/>
      <c r="F59" s="16">
        <f t="shared" si="4"/>
        <v>0</v>
      </c>
      <c r="H59" s="17" t="s">
        <v>1703</v>
      </c>
    </row>
    <row r="60" ht="20.1" customHeight="1" spans="1:8">
      <c r="A60" s="12" t="s">
        <v>1704</v>
      </c>
      <c r="B60" s="12" t="s">
        <v>1705</v>
      </c>
      <c r="C60" s="13" t="s">
        <v>135</v>
      </c>
      <c r="D60" s="14" t="s">
        <v>1706</v>
      </c>
      <c r="E60" s="18"/>
      <c r="F60" s="16">
        <f t="shared" si="4"/>
        <v>0</v>
      </c>
      <c r="H60" s="17" t="s">
        <v>1707</v>
      </c>
    </row>
    <row r="61" ht="20.1" customHeight="1" spans="1:8">
      <c r="A61" s="12" t="s">
        <v>1708</v>
      </c>
      <c r="B61" s="12" t="s">
        <v>1709</v>
      </c>
      <c r="C61" s="13" t="s">
        <v>135</v>
      </c>
      <c r="D61" s="14" t="s">
        <v>1610</v>
      </c>
      <c r="E61" s="18"/>
      <c r="F61" s="16">
        <f t="shared" si="4"/>
        <v>0</v>
      </c>
      <c r="H61" s="17" t="s">
        <v>1710</v>
      </c>
    </row>
    <row r="62" ht="20.1" customHeight="1" spans="1:8">
      <c r="A62" s="12" t="s">
        <v>1711</v>
      </c>
      <c r="B62" s="12" t="s">
        <v>1712</v>
      </c>
      <c r="C62" s="13" t="s">
        <v>135</v>
      </c>
      <c r="D62" s="14" t="s">
        <v>438</v>
      </c>
      <c r="E62" s="18"/>
      <c r="F62" s="16">
        <f t="shared" si="4"/>
        <v>0</v>
      </c>
      <c r="H62" s="17" t="s">
        <v>1713</v>
      </c>
    </row>
    <row r="63" ht="20.1" customHeight="1" spans="1:8">
      <c r="A63" s="12" t="s">
        <v>1714</v>
      </c>
      <c r="B63" s="12" t="s">
        <v>1715</v>
      </c>
      <c r="C63" s="13" t="s">
        <v>135</v>
      </c>
      <c r="D63" s="14" t="s">
        <v>1334</v>
      </c>
      <c r="E63" s="18"/>
      <c r="F63" s="16">
        <f t="shared" si="4"/>
        <v>0</v>
      </c>
      <c r="H63" s="17" t="s">
        <v>1716</v>
      </c>
    </row>
    <row r="64" ht="20.1" customHeight="1" spans="1:8">
      <c r="A64" s="12" t="s">
        <v>1717</v>
      </c>
      <c r="B64" s="12" t="s">
        <v>1718</v>
      </c>
      <c r="C64" s="13"/>
      <c r="D64" s="14"/>
      <c r="E64" s="15"/>
      <c r="F64" s="16">
        <f t="shared" si="4"/>
        <v>0</v>
      </c>
      <c r="H64" s="17"/>
    </row>
    <row r="65" ht="20.1" customHeight="1" spans="1:8">
      <c r="A65" s="12" t="s">
        <v>1719</v>
      </c>
      <c r="B65" s="12" t="s">
        <v>1720</v>
      </c>
      <c r="C65" s="13"/>
      <c r="D65" s="14"/>
      <c r="E65" s="15"/>
      <c r="F65" s="16">
        <f t="shared" si="4"/>
        <v>0</v>
      </c>
      <c r="H65" s="17"/>
    </row>
    <row r="66" ht="20.1" customHeight="1" spans="1:8">
      <c r="A66" s="12" t="s">
        <v>1721</v>
      </c>
      <c r="B66" s="12" t="s">
        <v>1722</v>
      </c>
      <c r="C66" s="13" t="s">
        <v>88</v>
      </c>
      <c r="D66" s="14" t="s">
        <v>1723</v>
      </c>
      <c r="E66" s="18"/>
      <c r="F66" s="16">
        <f t="shared" si="4"/>
        <v>0</v>
      </c>
      <c r="H66" s="17" t="s">
        <v>1724</v>
      </c>
    </row>
    <row r="67" ht="20.1" customHeight="1" spans="1:8">
      <c r="A67" s="12" t="s">
        <v>1725</v>
      </c>
      <c r="B67" s="12" t="s">
        <v>1726</v>
      </c>
      <c r="C67" s="13"/>
      <c r="D67" s="14"/>
      <c r="E67" s="15"/>
      <c r="F67" s="16">
        <f t="shared" si="4"/>
        <v>0</v>
      </c>
      <c r="H67" s="17"/>
    </row>
    <row r="68" ht="20.1" customHeight="1" spans="1:8">
      <c r="A68" s="12" t="s">
        <v>1727</v>
      </c>
      <c r="B68" s="12" t="s">
        <v>1720</v>
      </c>
      <c r="C68" s="13"/>
      <c r="D68" s="14"/>
      <c r="E68" s="15"/>
      <c r="F68" s="16"/>
      <c r="H68" s="17"/>
    </row>
    <row r="69" ht="20.1" customHeight="1" spans="1:8">
      <c r="A69" s="12" t="s">
        <v>1728</v>
      </c>
      <c r="B69" s="12" t="s">
        <v>1729</v>
      </c>
      <c r="C69" s="13" t="s">
        <v>88</v>
      </c>
      <c r="D69" s="14" t="s">
        <v>1730</v>
      </c>
      <c r="E69" s="18"/>
      <c r="F69" s="16">
        <f>ROUND(ROUND(E69,2)*D69,0)</f>
        <v>0</v>
      </c>
      <c r="H69" s="17" t="s">
        <v>1731</v>
      </c>
    </row>
    <row r="70" ht="20.1" customHeight="1" spans="1:8">
      <c r="A70" s="12" t="s">
        <v>1732</v>
      </c>
      <c r="B70" s="12" t="s">
        <v>1733</v>
      </c>
      <c r="C70" s="13" t="s">
        <v>88</v>
      </c>
      <c r="D70" s="14" t="s">
        <v>1734</v>
      </c>
      <c r="E70" s="18"/>
      <c r="F70" s="16">
        <f>ROUND(ROUND(E70,2)*D70,0)</f>
        <v>0</v>
      </c>
      <c r="H70" s="17" t="s">
        <v>1735</v>
      </c>
    </row>
    <row r="71" ht="20.1" customHeight="1" spans="1:8">
      <c r="A71" s="12" t="s">
        <v>1736</v>
      </c>
      <c r="B71" s="12" t="s">
        <v>1737</v>
      </c>
      <c r="C71" s="13"/>
      <c r="D71" s="14"/>
      <c r="E71" s="15"/>
      <c r="F71" s="16">
        <f>ROUND(ROUND(E71,2)*D71,0)</f>
        <v>0</v>
      </c>
      <c r="H71" s="17"/>
    </row>
    <row r="72" ht="20.1" customHeight="1" spans="1:8">
      <c r="A72" s="12" t="s">
        <v>1738</v>
      </c>
      <c r="B72" s="12" t="s">
        <v>1737</v>
      </c>
      <c r="C72" s="13" t="s">
        <v>88</v>
      </c>
      <c r="D72" s="14" t="s">
        <v>1739</v>
      </c>
      <c r="E72" s="18"/>
      <c r="F72" s="16">
        <f>ROUND(ROUND(E72,2)*D72,0)</f>
        <v>0</v>
      </c>
      <c r="H72" s="17" t="s">
        <v>1740</v>
      </c>
    </row>
    <row r="73" ht="20.1" customHeight="1" spans="1:8">
      <c r="A73" s="12" t="s">
        <v>1741</v>
      </c>
      <c r="B73" s="12" t="s">
        <v>1742</v>
      </c>
      <c r="C73" s="13" t="s">
        <v>735</v>
      </c>
      <c r="D73" s="14" t="s">
        <v>1743</v>
      </c>
      <c r="E73" s="18"/>
      <c r="F73" s="16">
        <f>ROUND(ROUND(E73,2)*D73,0)</f>
        <v>0</v>
      </c>
      <c r="H73" s="17" t="s">
        <v>1744</v>
      </c>
    </row>
    <row r="74" ht="35.1" customHeight="1" spans="1:8">
      <c r="A74" s="13"/>
      <c r="B74" s="21" t="s">
        <v>1745</v>
      </c>
      <c r="C74" s="21"/>
      <c r="D74" s="22">
        <f>SUM(F5:F73)</f>
        <v>0</v>
      </c>
      <c r="E74" s="22"/>
      <c r="F74" s="22"/>
    </row>
  </sheetData>
  <sheetProtection algorithmName="SHA-512" hashValue="HGuX8M1KFWXeYckanKcafSYHwN/iUd2XpOb9SeBlppw6zMyh1qql0SlX+DYe+69ZAYzgAjXr5U5mhcU5puxm7g==" saltValue="vkq0bk3RJywXV+pmrakYfw==" spinCount="100000" sheet="1" selectLockedCells="1" objects="1"/>
  <mergeCells count="4">
    <mergeCell ref="A1:F1"/>
    <mergeCell ref="A3:F3"/>
    <mergeCell ref="B74:C74"/>
    <mergeCell ref="D74:F74"/>
  </mergeCells>
  <printOptions horizontalCentered="1"/>
  <pageMargins left="0.393700787401575" right="0.393700787401575" top="0.748031496062992" bottom="0.748031496062992" header="0.31496062992126" footer="0.31496062992126"/>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6" master="" otherUserPermission="visible">
    <arrUserId title="招标编号" rangeCreator="" othersAccessPermission="edit"/>
    <arrUserId title="投标人" rangeCreator="" othersAccessPermission="edit"/>
    <arrUserId title="法定代表人" rangeCreator="" othersAccessPermission="edit"/>
  </rangeList>
  <rangeList sheetStid="17" master="" otherUserPermission="visible"/>
  <rangeList sheetStid="8" master="" otherUserPermission="visible"/>
  <rangeList sheetStid="2" master="" otherUserPermission="visible">
    <arrUserId title="区域1" rangeCreator="" othersAccessPermission="edit"/>
  </rangeList>
  <rangeList sheetStid="9" master="" otherUserPermission="visible"/>
  <rangeList sheetStid="18" master="" otherUserPermission="visible"/>
  <rangeList sheetStid="19" master="" otherUserPermission="visible"/>
  <rangeList sheetStid="20" master="" otherUserPermission="visible"/>
  <rangeList sheetStid="21" master="" otherUserPermission="visible"/>
  <rangeList sheetStid="2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10</vt:i4>
      </vt:variant>
    </vt:vector>
  </HeadingPairs>
  <TitlesOfParts>
    <vt:vector size="10" baseType="lpstr">
      <vt:lpstr>封面（打印）</vt:lpstr>
      <vt:lpstr>工程量清单说明（打印）</vt:lpstr>
      <vt:lpstr>汇总表</vt:lpstr>
      <vt:lpstr>100章</vt:lpstr>
      <vt:lpstr>200章</vt:lpstr>
      <vt:lpstr>300章</vt:lpstr>
      <vt:lpstr>400章 </vt:lpstr>
      <vt:lpstr>600章</vt:lpstr>
      <vt:lpstr>700章</vt:lpstr>
      <vt:lpstr>800章</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张媛杰</cp:lastModifiedBy>
  <dcterms:created xsi:type="dcterms:W3CDTF">2021-10-09T06:03:00Z</dcterms:created>
  <cp:lastPrinted>2021-10-09T12:55:00Z</cp:lastPrinted>
  <dcterms:modified xsi:type="dcterms:W3CDTF">2026-01-29T10:46:17Z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BBDDE06A30EF4694B114862295E4B9EC_13</vt:lpwstr>
  </property>
  <property fmtid="{D5CDD505-2E9C-101B-9397-08002B2CF9AE}" pid="3" name="KSOProductBuildVer">
    <vt:lpwstr>2052-12.1.0.24657</vt:lpwstr>
  </property>
  <property fmtid="{D5CDD505-2E9C-101B-9397-08002B2CF9AE}" pid="4" name="CalculationRule">
    <vt:i4>0</vt:i4>
  </property>
</Properties>
</file>